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codeName="ThisWorkbook"/>
  <mc:AlternateContent xmlns:mc="http://schemas.openxmlformats.org/markup-compatibility/2006">
    <mc:Choice Requires="x15">
      <x15ac:absPath xmlns:x15ac="http://schemas.microsoft.com/office/spreadsheetml/2010/11/ac" url="\\jba100s11\事業部共有$\2020国常まとめ\2023特級\"/>
    </mc:Choice>
  </mc:AlternateContent>
  <xr:revisionPtr revIDLastSave="0" documentId="13_ncr:1_{8B9DCA68-8DE7-457B-85A2-B9347CC42D4E}" xr6:coauthVersionLast="47" xr6:coauthVersionMax="47" xr10:uidLastSave="{00000000-0000-0000-0000-000000000000}"/>
  <bookViews>
    <workbookView xWindow="870" yWindow="-110" windowWidth="18440" windowHeight="11020" tabRatio="712" activeTab="1" xr2:uid="{00000000-000D-0000-FFFF-FFFF00000000}"/>
  </bookViews>
  <sheets>
    <sheet name="①記入例" sheetId="15" r:id="rId1"/>
    <sheet name="②申込書(3名)" sheetId="14" r:id="rId2"/>
    <sheet name="受講料" sheetId="13" state="hidden" r:id="rId3"/>
    <sheet name="会員種別" sheetId="6" state="hidden" r:id="rId4"/>
    <sheet name="支部" sheetId="7" state="hidden" r:id="rId5"/>
    <sheet name="日程" sheetId="8" state="hidden" r:id="rId6"/>
    <sheet name="申込" sheetId="10" state="hidden" r:id="rId7"/>
    <sheet name="入金" sheetId="11" state="hidden" r:id="rId8"/>
    <sheet name="講習歴" sheetId="9" state="hidden" r:id="rId9"/>
  </sheets>
  <definedNames>
    <definedName name="_xlnm._FilterDatabase" localSheetId="0" hidden="1">①記入例!#REF!</definedName>
    <definedName name="_xlnm._FilterDatabase" localSheetId="1" hidden="1">'②申込書(3名)'!#REF!</definedName>
    <definedName name="_xlnm.Print_Area" localSheetId="0">①記入例!$B$1:$V$37</definedName>
    <definedName name="_xlnm.Print_Area" localSheetId="1">'②申込書(3名)'!$A$1:$J$37</definedName>
    <definedName name="あり">講習歴!$A$5:$A$9</definedName>
    <definedName name="なし">講習歴!$A$2</definedName>
    <definedName name="会員">会員種別!$A$3</definedName>
    <definedName name="視聴期間">入金!$A$2:$A$12</definedName>
    <definedName name="申込締切" localSheetId="0">入金!#REF!</definedName>
    <definedName name="申込締切" localSheetId="1">入金!#REF!</definedName>
    <definedName name="申込締切">入金!#REF!</definedName>
    <definedName name="入金締切">入金!$B$2:$B$10</definedName>
    <definedName name="非会員">会員種別!$A$2</definedName>
  </definedNames>
  <calcPr calcId="191029"/>
</workbook>
</file>

<file path=xl/calcChain.xml><?xml version="1.0" encoding="utf-8"?>
<calcChain xmlns="http://schemas.openxmlformats.org/spreadsheetml/2006/main">
  <c r="L23" i="15" l="1"/>
  <c r="J23" i="15"/>
  <c r="J22" i="15"/>
  <c r="L21" i="15"/>
  <c r="J21" i="15"/>
  <c r="J20" i="15"/>
  <c r="K20" i="15" s="1"/>
  <c r="I24" i="15" s="1"/>
  <c r="L17" i="15"/>
  <c r="J17" i="15"/>
  <c r="J16" i="15"/>
  <c r="L15" i="15"/>
  <c r="J15" i="15"/>
  <c r="J14" i="15"/>
  <c r="L11" i="15"/>
  <c r="M20" i="15" s="1"/>
  <c r="J27" i="15" s="1"/>
  <c r="J11" i="15"/>
  <c r="J10" i="15"/>
  <c r="L9" i="15"/>
  <c r="J9" i="15"/>
  <c r="J8" i="15"/>
  <c r="K9" i="14"/>
  <c r="K15" i="14"/>
  <c r="K21" i="14"/>
  <c r="K23" i="14"/>
  <c r="I21" i="14"/>
  <c r="I22" i="14"/>
  <c r="I23" i="14"/>
  <c r="I20" i="14"/>
  <c r="I15" i="14"/>
  <c r="I16" i="14"/>
  <c r="I17" i="14"/>
  <c r="I14" i="14"/>
  <c r="I10" i="14"/>
  <c r="I11" i="14"/>
  <c r="I9" i="14"/>
  <c r="I8" i="14"/>
  <c r="K8" i="15" l="1"/>
  <c r="I12" i="15" s="1"/>
  <c r="H25" i="15" s="1"/>
  <c r="M22" i="15"/>
  <c r="H27" i="15" s="1"/>
  <c r="K14" i="15"/>
  <c r="I18" i="15" s="1"/>
  <c r="L22" i="14"/>
  <c r="G27" i="14" s="1"/>
  <c r="D6" i="13"/>
  <c r="D7" i="13"/>
  <c r="D8" i="13"/>
  <c r="D9" i="13"/>
  <c r="C7" i="13"/>
  <c r="C8" i="13"/>
  <c r="C9" i="13"/>
  <c r="C6" i="13"/>
  <c r="K17" i="14" l="1"/>
  <c r="K11" i="14"/>
  <c r="L20" i="14" l="1"/>
  <c r="I27" i="14" s="1"/>
  <c r="J14" i="14"/>
  <c r="H18" i="14" s="1"/>
  <c r="J8" i="14"/>
  <c r="H12" i="14" s="1"/>
  <c r="J20" i="14"/>
  <c r="H24" i="14" s="1"/>
  <c r="G25" i="14" l="1"/>
</calcChain>
</file>

<file path=xl/sharedStrings.xml><?xml version="1.0" encoding="utf-8"?>
<sst xmlns="http://schemas.openxmlformats.org/spreadsheetml/2006/main" count="288" uniqueCount="111">
  <si>
    <t>E-mail</t>
  </si>
  <si>
    <t>ボイラーの構造</t>
    <rPh sb="5" eb="7">
      <t>コウゾウ</t>
    </rPh>
    <phoneticPr fontId="20"/>
  </si>
  <si>
    <t>過去の受講</t>
    <rPh sb="0" eb="2">
      <t>カコ</t>
    </rPh>
    <rPh sb="3" eb="5">
      <t>ジュコウ</t>
    </rPh>
    <phoneticPr fontId="20"/>
  </si>
  <si>
    <t>燃料及び燃焼</t>
    <rPh sb="0" eb="2">
      <t>ネンリョウ</t>
    </rPh>
    <rPh sb="2" eb="3">
      <t>オヨ</t>
    </rPh>
    <rPh sb="4" eb="6">
      <t>ネンショウ</t>
    </rPh>
    <phoneticPr fontId="20"/>
  </si>
  <si>
    <t>関係法令</t>
    <rPh sb="0" eb="2">
      <t>カンケイ</t>
    </rPh>
    <rPh sb="2" eb="4">
      <t>ホウレイ</t>
    </rPh>
    <phoneticPr fontId="20"/>
  </si>
  <si>
    <t>会員種別</t>
    <rPh sb="0" eb="2">
      <t>カイイン</t>
    </rPh>
    <rPh sb="2" eb="4">
      <t>シュベツ</t>
    </rPh>
    <phoneticPr fontId="20"/>
  </si>
  <si>
    <t>（*選択してください）</t>
    <rPh sb="2" eb="4">
      <t>センタク</t>
    </rPh>
    <phoneticPr fontId="20"/>
  </si>
  <si>
    <t>①受講者名</t>
    <rPh sb="1" eb="5">
      <t>フ　リ　ガ　ナ</t>
    </rPh>
    <phoneticPr fontId="20"/>
  </si>
  <si>
    <t>ボイラーの取扱い</t>
    <rPh sb="5" eb="7">
      <t>トリアツカ</t>
    </rPh>
    <phoneticPr fontId="20"/>
  </si>
  <si>
    <t>②受講者名</t>
    <rPh sb="1" eb="5">
      <t>フ　リ　ガ　ナ</t>
    </rPh>
    <phoneticPr fontId="20"/>
  </si>
  <si>
    <t>③受講者名</t>
    <rPh sb="1" eb="5">
      <t>フ　リ　ガ　ナ</t>
    </rPh>
    <phoneticPr fontId="20"/>
  </si>
  <si>
    <t>会社お申込みの場合</t>
    <rPh sb="0" eb="2">
      <t>カイシャ</t>
    </rPh>
    <rPh sb="3" eb="4">
      <t>モウ</t>
    </rPh>
    <rPh sb="4" eb="5">
      <t>コ</t>
    </rPh>
    <rPh sb="7" eb="9">
      <t>バアイ</t>
    </rPh>
    <phoneticPr fontId="20"/>
  </si>
  <si>
    <t>　連絡ご担当者名</t>
    <rPh sb="1" eb="3">
      <t>レンラク</t>
    </rPh>
    <rPh sb="4" eb="7">
      <t>タントウシャ</t>
    </rPh>
    <rPh sb="7" eb="8">
      <t>メイ</t>
    </rPh>
    <phoneticPr fontId="20"/>
  </si>
  <si>
    <t>通信欄</t>
    <rPh sb="0" eb="3">
      <t>ツウシンラン</t>
    </rPh>
    <phoneticPr fontId="20"/>
  </si>
  <si>
    <t>電話番号</t>
    <rPh sb="0" eb="2">
      <t>デンワ</t>
    </rPh>
    <rPh sb="2" eb="4">
      <t>バンゴウ</t>
    </rPh>
    <phoneticPr fontId="20"/>
  </si>
  <si>
    <t>*当講習のご案内をよくご確認の上、お申込みください。</t>
    <rPh sb="1" eb="2">
      <t>トウ</t>
    </rPh>
    <rPh sb="2" eb="4">
      <t>コウシュウ</t>
    </rPh>
    <rPh sb="6" eb="8">
      <t>アンナイ</t>
    </rPh>
    <rPh sb="12" eb="14">
      <t>カクニン</t>
    </rPh>
    <rPh sb="15" eb="16">
      <t>ウエ</t>
    </rPh>
    <rPh sb="18" eb="20">
      <t>モウシコ</t>
    </rPh>
    <phoneticPr fontId="20"/>
  </si>
  <si>
    <t>東京</t>
    <rPh sb="0" eb="2">
      <t>トウキョウ</t>
    </rPh>
    <phoneticPr fontId="20"/>
  </si>
  <si>
    <t>大阪</t>
    <rPh sb="0" eb="2">
      <t>オオサカ</t>
    </rPh>
    <phoneticPr fontId="20"/>
  </si>
  <si>
    <t>北海道</t>
    <rPh sb="0" eb="3">
      <t>ホッカイドウ</t>
    </rPh>
    <phoneticPr fontId="20"/>
  </si>
  <si>
    <t>宮城</t>
    <rPh sb="0" eb="2">
      <t>ミヤギ</t>
    </rPh>
    <phoneticPr fontId="20"/>
  </si>
  <si>
    <t>福島</t>
    <rPh sb="0" eb="2">
      <t>フクシマ</t>
    </rPh>
    <phoneticPr fontId="20"/>
  </si>
  <si>
    <t>茨城</t>
    <rPh sb="0" eb="2">
      <t>イバラキ</t>
    </rPh>
    <phoneticPr fontId="20"/>
  </si>
  <si>
    <t>栃木</t>
    <rPh sb="0" eb="2">
      <t>トチギ</t>
    </rPh>
    <phoneticPr fontId="20"/>
  </si>
  <si>
    <t>群馬</t>
    <rPh sb="0" eb="2">
      <t>グンマ</t>
    </rPh>
    <phoneticPr fontId="20"/>
  </si>
  <si>
    <t>埼玉</t>
    <rPh sb="0" eb="2">
      <t>サイタマ</t>
    </rPh>
    <phoneticPr fontId="20"/>
  </si>
  <si>
    <t>千葉</t>
    <rPh sb="0" eb="2">
      <t>チバ</t>
    </rPh>
    <phoneticPr fontId="20"/>
  </si>
  <si>
    <t>神奈川</t>
    <rPh sb="0" eb="3">
      <t>カナガワ</t>
    </rPh>
    <phoneticPr fontId="20"/>
  </si>
  <si>
    <t>新潟</t>
    <rPh sb="0" eb="2">
      <t>ニイガタ</t>
    </rPh>
    <phoneticPr fontId="20"/>
  </si>
  <si>
    <t>富山</t>
    <rPh sb="0" eb="2">
      <t>トヤマ</t>
    </rPh>
    <phoneticPr fontId="20"/>
  </si>
  <si>
    <t>石川</t>
    <rPh sb="0" eb="2">
      <t>イシカワ</t>
    </rPh>
    <phoneticPr fontId="20"/>
  </si>
  <si>
    <t>福井</t>
    <rPh sb="0" eb="2">
      <t>フクイ</t>
    </rPh>
    <phoneticPr fontId="20"/>
  </si>
  <si>
    <t>長野</t>
    <rPh sb="0" eb="2">
      <t>ナガノ</t>
    </rPh>
    <phoneticPr fontId="20"/>
  </si>
  <si>
    <t>岐阜</t>
    <rPh sb="0" eb="2">
      <t>ギフ</t>
    </rPh>
    <phoneticPr fontId="20"/>
  </si>
  <si>
    <t>静岡</t>
    <rPh sb="0" eb="2">
      <t>シズオカ</t>
    </rPh>
    <phoneticPr fontId="20"/>
  </si>
  <si>
    <t>愛知</t>
    <rPh sb="0" eb="2">
      <t>アイチ</t>
    </rPh>
    <phoneticPr fontId="20"/>
  </si>
  <si>
    <t>三重</t>
    <rPh sb="0" eb="2">
      <t>ミエ</t>
    </rPh>
    <phoneticPr fontId="20"/>
  </si>
  <si>
    <t>京滋</t>
    <rPh sb="0" eb="1">
      <t>ケイ</t>
    </rPh>
    <rPh sb="1" eb="2">
      <t>ジ</t>
    </rPh>
    <phoneticPr fontId="20"/>
  </si>
  <si>
    <t>兵庫</t>
    <rPh sb="0" eb="2">
      <t>ヒョウゴ</t>
    </rPh>
    <phoneticPr fontId="20"/>
  </si>
  <si>
    <t>和歌山</t>
    <rPh sb="0" eb="3">
      <t>ワカヤマ</t>
    </rPh>
    <phoneticPr fontId="20"/>
  </si>
  <si>
    <t>岡山</t>
    <rPh sb="0" eb="2">
      <t>オカヤマ</t>
    </rPh>
    <phoneticPr fontId="20"/>
  </si>
  <si>
    <t>広島</t>
    <rPh sb="0" eb="2">
      <t>ヒロシマ</t>
    </rPh>
    <phoneticPr fontId="20"/>
  </si>
  <si>
    <t>山口</t>
    <rPh sb="0" eb="2">
      <t>ヤマグチ</t>
    </rPh>
    <phoneticPr fontId="20"/>
  </si>
  <si>
    <t>徳島</t>
    <rPh sb="0" eb="2">
      <t>トクシマ</t>
    </rPh>
    <phoneticPr fontId="20"/>
  </si>
  <si>
    <t>愛媛</t>
    <rPh sb="0" eb="2">
      <t>エヒメ</t>
    </rPh>
    <phoneticPr fontId="20"/>
  </si>
  <si>
    <t>福岡</t>
    <rPh sb="0" eb="2">
      <t>フクオカ</t>
    </rPh>
    <phoneticPr fontId="20"/>
  </si>
  <si>
    <t>熊本</t>
    <rPh sb="0" eb="2">
      <t>クマモト</t>
    </rPh>
    <phoneticPr fontId="20"/>
  </si>
  <si>
    <t>大分</t>
    <rPh sb="0" eb="2">
      <t>オオイタ</t>
    </rPh>
    <phoneticPr fontId="20"/>
  </si>
  <si>
    <t>鹿児島</t>
    <rPh sb="0" eb="3">
      <t>カゴシマ</t>
    </rPh>
    <phoneticPr fontId="20"/>
  </si>
  <si>
    <t>沖縄</t>
    <rPh sb="0" eb="2">
      <t>オキナワ</t>
    </rPh>
    <phoneticPr fontId="20"/>
  </si>
  <si>
    <t>2019年</t>
    <rPh sb="4" eb="5">
      <t>ネン</t>
    </rPh>
    <phoneticPr fontId="26"/>
  </si>
  <si>
    <t>2018年</t>
    <rPh sb="4" eb="5">
      <t>ネン</t>
    </rPh>
    <phoneticPr fontId="26"/>
  </si>
  <si>
    <t>申込締切</t>
    <rPh sb="0" eb="2">
      <t>モウシコミ</t>
    </rPh>
    <rPh sb="2" eb="4">
      <t>シメキリ</t>
    </rPh>
    <phoneticPr fontId="20"/>
  </si>
  <si>
    <t>入金締切</t>
    <rPh sb="0" eb="2">
      <t>ニュウキン</t>
    </rPh>
    <rPh sb="2" eb="4">
      <t>シメキリ</t>
    </rPh>
    <phoneticPr fontId="20"/>
  </si>
  <si>
    <t>科目</t>
    <rPh sb="0" eb="2">
      <t>カモク</t>
    </rPh>
    <phoneticPr fontId="20"/>
  </si>
  <si>
    <t>受講日</t>
    <rPh sb="0" eb="2">
      <t>ジュコウ</t>
    </rPh>
    <rPh sb="2" eb="3">
      <t>ビ</t>
    </rPh>
    <phoneticPr fontId="26"/>
  </si>
  <si>
    <t>～</t>
    <phoneticPr fontId="20"/>
  </si>
  <si>
    <t>視聴期間</t>
    <rPh sb="0" eb="2">
      <t>シチョウ</t>
    </rPh>
    <rPh sb="2" eb="4">
      <t>キカン</t>
    </rPh>
    <phoneticPr fontId="20"/>
  </si>
  <si>
    <t>*講習で使用する図書に関しては前もってご準備の上、受講してください。</t>
    <rPh sb="1" eb="3">
      <t>コウシュウ</t>
    </rPh>
    <rPh sb="4" eb="6">
      <t>シヨウ</t>
    </rPh>
    <rPh sb="8" eb="10">
      <t>トショ</t>
    </rPh>
    <rPh sb="11" eb="12">
      <t>カン</t>
    </rPh>
    <rPh sb="15" eb="16">
      <t>マエ</t>
    </rPh>
    <rPh sb="20" eb="22">
      <t>ジュンビ</t>
    </rPh>
    <rPh sb="23" eb="24">
      <t>ウエ</t>
    </rPh>
    <rPh sb="25" eb="27">
      <t>ジュコウ</t>
    </rPh>
    <phoneticPr fontId="20"/>
  </si>
  <si>
    <t>2020年</t>
    <rPh sb="4" eb="5">
      <t>ネン</t>
    </rPh>
    <phoneticPr fontId="26"/>
  </si>
  <si>
    <t>入金締切</t>
    <rPh sb="0" eb="2">
      <t>ニュウキン</t>
    </rPh>
    <rPh sb="2" eb="4">
      <t>シメキリ</t>
    </rPh>
    <phoneticPr fontId="26"/>
  </si>
  <si>
    <t>視聴期間</t>
    <rPh sb="0" eb="2">
      <t>シチョウ</t>
    </rPh>
    <rPh sb="2" eb="4">
      <t>キカン</t>
    </rPh>
    <phoneticPr fontId="26"/>
  </si>
  <si>
    <t>申込日</t>
    <rPh sb="0" eb="3">
      <t>モウシコミビ</t>
    </rPh>
    <phoneticPr fontId="26"/>
  </si>
  <si>
    <t>当協会会員事業場の方</t>
    <rPh sb="0" eb="3">
      <t>トウキョウカイ</t>
    </rPh>
    <rPh sb="3" eb="5">
      <t>カイイン</t>
    </rPh>
    <rPh sb="5" eb="8">
      <t>ジギョウジョウ</t>
    </rPh>
    <rPh sb="9" eb="10">
      <t>カタ</t>
    </rPh>
    <phoneticPr fontId="20"/>
  </si>
  <si>
    <t>科目数</t>
    <rPh sb="0" eb="3">
      <t>カモクスウ</t>
    </rPh>
    <phoneticPr fontId="26"/>
  </si>
  <si>
    <t>過去の受講</t>
    <rPh sb="0" eb="2">
      <t>カコ</t>
    </rPh>
    <rPh sb="3" eb="5">
      <t>ジュコウ</t>
    </rPh>
    <phoneticPr fontId="26"/>
  </si>
  <si>
    <t>2020年</t>
    <rPh sb="4" eb="5">
      <t>ネン</t>
    </rPh>
    <phoneticPr fontId="26"/>
  </si>
  <si>
    <t>請求書希望有無</t>
    <rPh sb="0" eb="3">
      <t>セイキュウショ</t>
    </rPh>
    <rPh sb="3" eb="5">
      <t>キボウ</t>
    </rPh>
    <rPh sb="5" eb="7">
      <t>ウム</t>
    </rPh>
    <phoneticPr fontId="20"/>
  </si>
  <si>
    <t>申込科目数</t>
    <rPh sb="0" eb="2">
      <t>モウシコミ</t>
    </rPh>
    <rPh sb="2" eb="5">
      <t>カモクスウ</t>
    </rPh>
    <phoneticPr fontId="20"/>
  </si>
  <si>
    <t>③受講料小計</t>
    <rPh sb="1" eb="4">
      <t>ジュコウリョウ</t>
    </rPh>
    <rPh sb="4" eb="6">
      <t>ショウケイ</t>
    </rPh>
    <phoneticPr fontId="20"/>
  </si>
  <si>
    <t>②受講料小計</t>
    <rPh sb="1" eb="4">
      <t>ジュコウリョウ</t>
    </rPh>
    <rPh sb="4" eb="6">
      <t>ショウケイ</t>
    </rPh>
    <phoneticPr fontId="20"/>
  </si>
  <si>
    <t>①受講料小計</t>
    <rPh sb="1" eb="4">
      <t>ジュコウリョウ</t>
    </rPh>
    <rPh sb="4" eb="6">
      <t>ショウケイ</t>
    </rPh>
    <phoneticPr fontId="20"/>
  </si>
  <si>
    <t>振込予定日</t>
    <rPh sb="0" eb="2">
      <t>フリコミ</t>
    </rPh>
    <rPh sb="2" eb="5">
      <t>ヨテイビ</t>
    </rPh>
    <phoneticPr fontId="20"/>
  </si>
  <si>
    <t>振込人名義(カタカナ）</t>
    <rPh sb="0" eb="2">
      <t>フリコミ</t>
    </rPh>
    <rPh sb="2" eb="3">
      <t>ニン</t>
    </rPh>
    <rPh sb="3" eb="5">
      <t>メイギ</t>
    </rPh>
    <phoneticPr fontId="20"/>
  </si>
  <si>
    <t>円(消費税込)</t>
    <rPh sb="0" eb="1">
      <t>エン</t>
    </rPh>
    <rPh sb="2" eb="5">
      <t>ショウヒゼイ</t>
    </rPh>
    <rPh sb="5" eb="6">
      <t>コミ</t>
    </rPh>
    <phoneticPr fontId="20"/>
  </si>
  <si>
    <t>連絡先
電話番号</t>
    <rPh sb="0" eb="3">
      <t>レンラクサキ</t>
    </rPh>
    <rPh sb="4" eb="6">
      <t>デンワ</t>
    </rPh>
    <rPh sb="6" eb="8">
      <t>バンゴウ</t>
    </rPh>
    <phoneticPr fontId="20"/>
  </si>
  <si>
    <t>E-mail</t>
    <phoneticPr fontId="20"/>
  </si>
  <si>
    <t>部署名</t>
    <rPh sb="0" eb="2">
      <t>ブショ</t>
    </rPh>
    <rPh sb="2" eb="3">
      <t>メイ</t>
    </rPh>
    <phoneticPr fontId="20"/>
  </si>
  <si>
    <t>一般（非会員）事業場の方</t>
    <rPh sb="0" eb="2">
      <t>イッパン</t>
    </rPh>
    <rPh sb="3" eb="4">
      <t>ヒ</t>
    </rPh>
    <rPh sb="4" eb="6">
      <t>カイイン</t>
    </rPh>
    <rPh sb="7" eb="10">
      <t>ジギョウジョウ</t>
    </rPh>
    <rPh sb="11" eb="12">
      <t>カタ</t>
    </rPh>
    <phoneticPr fontId="20"/>
  </si>
  <si>
    <t>一般（非会員）事業場の方</t>
    <rPh sb="7" eb="10">
      <t>ジギョウジョウ</t>
    </rPh>
    <phoneticPr fontId="26"/>
  </si>
  <si>
    <t>〒</t>
    <phoneticPr fontId="26"/>
  </si>
  <si>
    <t>資料・請求書　　　　　　　　　　　　　　　　   
　　送付先住所　</t>
    <rPh sb="0" eb="2">
      <t>シリョウ</t>
    </rPh>
    <rPh sb="3" eb="6">
      <t>セイキュウショ</t>
    </rPh>
    <rPh sb="28" eb="30">
      <t>ソウフ</t>
    </rPh>
    <rPh sb="30" eb="31">
      <t>サキ</t>
    </rPh>
    <rPh sb="31" eb="33">
      <t>ジュウショ</t>
    </rPh>
    <phoneticPr fontId="20"/>
  </si>
  <si>
    <t>勤務先名</t>
    <rPh sb="0" eb="3">
      <t>キンムサキ</t>
    </rPh>
    <rPh sb="3" eb="4">
      <t>メイ</t>
    </rPh>
    <phoneticPr fontId="20"/>
  </si>
  <si>
    <t>※お申込締切</t>
    <rPh sb="2" eb="4">
      <t>モウシコ</t>
    </rPh>
    <rPh sb="4" eb="6">
      <t>シメキリ</t>
    </rPh>
    <phoneticPr fontId="26"/>
  </si>
  <si>
    <t>※お振込締切</t>
    <rPh sb="2" eb="4">
      <t>フリコ</t>
    </rPh>
    <rPh sb="4" eb="6">
      <t>シメキリ</t>
    </rPh>
    <phoneticPr fontId="26"/>
  </si>
  <si>
    <t>受講料合計</t>
    <rPh sb="0" eb="3">
      <t>ジュコウリョウ</t>
    </rPh>
    <rPh sb="3" eb="5">
      <t>ゴウケイ</t>
    </rPh>
    <phoneticPr fontId="20"/>
  </si>
  <si>
    <t>(消費税込)</t>
    <phoneticPr fontId="26"/>
  </si>
  <si>
    <t>*お申込・お振込締切日にご注意の上、お手続きください。</t>
    <rPh sb="2" eb="4">
      <t>モウシコミ</t>
    </rPh>
    <rPh sb="6" eb="8">
      <t>フリコミ</t>
    </rPh>
    <rPh sb="8" eb="11">
      <t>シメキリビ</t>
    </rPh>
    <rPh sb="13" eb="15">
      <t>チュウイ</t>
    </rPh>
    <rPh sb="16" eb="17">
      <t>ウエ</t>
    </rPh>
    <rPh sb="19" eb="21">
      <t>テツヅ</t>
    </rPh>
    <phoneticPr fontId="20"/>
  </si>
  <si>
    <t>◎この申込書は当該講習以外の目的には使用いたしません。</t>
    <rPh sb="3" eb="6">
      <t>モウシコミショ</t>
    </rPh>
    <rPh sb="7" eb="9">
      <t>トウガイ</t>
    </rPh>
    <rPh sb="9" eb="11">
      <t>コウシュウ</t>
    </rPh>
    <rPh sb="11" eb="13">
      <t>イガイ</t>
    </rPh>
    <rPh sb="14" eb="16">
      <t>モクテキ</t>
    </rPh>
    <rPh sb="18" eb="20">
      <t>シヨウ</t>
    </rPh>
    <phoneticPr fontId="26"/>
  </si>
  <si>
    <t>◎受講料振込先は、お申込みメールをいただいてからご案内いたします。</t>
    <rPh sb="1" eb="4">
      <t>ジュコウリョウ</t>
    </rPh>
    <rPh sb="4" eb="6">
      <t>フリコミ</t>
    </rPh>
    <rPh sb="6" eb="7">
      <t>サキ</t>
    </rPh>
    <rPh sb="10" eb="12">
      <t>モウシコ</t>
    </rPh>
    <rPh sb="25" eb="27">
      <t>アンナイ</t>
    </rPh>
    <phoneticPr fontId="26"/>
  </si>
  <si>
    <t>2019年</t>
    <rPh sb="4" eb="5">
      <t>ネン</t>
    </rPh>
    <phoneticPr fontId="26"/>
  </si>
  <si>
    <t>2018年</t>
    <rPh sb="4" eb="5">
      <t>ネン</t>
    </rPh>
    <phoneticPr fontId="26"/>
  </si>
  <si>
    <t>*選択してください(必須)　</t>
    <rPh sb="1" eb="3">
      <t>センタク</t>
    </rPh>
    <rPh sb="10" eb="12">
      <t>ヒッス</t>
    </rPh>
    <phoneticPr fontId="26"/>
  </si>
  <si>
    <t>2021年</t>
    <rPh sb="4" eb="5">
      <t>ネン</t>
    </rPh>
    <phoneticPr fontId="26"/>
  </si>
  <si>
    <t>*選択してください(必須)</t>
    <rPh sb="1" eb="3">
      <t>センタク</t>
    </rPh>
    <rPh sb="10" eb="12">
      <t>ヒッス</t>
    </rPh>
    <phoneticPr fontId="20"/>
  </si>
  <si>
    <r>
      <t xml:space="preserve">所属支部
</t>
    </r>
    <r>
      <rPr>
        <sz val="10"/>
        <rFont val="HGPｺﾞｼｯｸM"/>
        <family val="3"/>
        <charset val="128"/>
      </rPr>
      <t>（会員の場合）</t>
    </r>
    <rPh sb="0" eb="2">
      <t>ショゾク</t>
    </rPh>
    <rPh sb="2" eb="4">
      <t>シブ</t>
    </rPh>
    <rPh sb="6" eb="8">
      <t>カイイン</t>
    </rPh>
    <rPh sb="9" eb="11">
      <t>バアイ</t>
    </rPh>
    <phoneticPr fontId="20"/>
  </si>
  <si>
    <t>※「会員種別」「過去の受講」「視聴期間」を選択すると金額に反映します→</t>
    <rPh sb="2" eb="4">
      <t>カイイン</t>
    </rPh>
    <rPh sb="4" eb="6">
      <t>シュベツ</t>
    </rPh>
    <rPh sb="8" eb="10">
      <t>カコ</t>
    </rPh>
    <rPh sb="11" eb="13">
      <t>ジュコウ</t>
    </rPh>
    <rPh sb="15" eb="19">
      <t>シチョウキカン</t>
    </rPh>
    <rPh sb="21" eb="23">
      <t>センタク</t>
    </rPh>
    <rPh sb="26" eb="28">
      <t>キンガク</t>
    </rPh>
    <rPh sb="29" eb="31">
      <t>ハンエイ</t>
    </rPh>
    <phoneticPr fontId="26"/>
  </si>
  <si>
    <t>※「会員種別」「過去の受講」「視聴期間」を選択すると金額に反映します→</t>
    <phoneticPr fontId="26"/>
  </si>
  <si>
    <t>香川検査事務所</t>
    <rPh sb="0" eb="2">
      <t>カガワ</t>
    </rPh>
    <rPh sb="2" eb="7">
      <t>ケンサジムショ</t>
    </rPh>
    <phoneticPr fontId="20"/>
  </si>
  <si>
    <t>(*視聴開始日)</t>
    <rPh sb="2" eb="4">
      <t>シチョウ</t>
    </rPh>
    <rPh sb="4" eb="7">
      <t>カイシビ</t>
    </rPh>
    <phoneticPr fontId="20"/>
  </si>
  <si>
    <t>(*選択)</t>
  </si>
  <si>
    <t>2022年</t>
    <rPh sb="4" eb="5">
      <t>ネン</t>
    </rPh>
    <phoneticPr fontId="26"/>
  </si>
  <si>
    <t>初受講</t>
    <rPh sb="0" eb="3">
      <t>ハツジュコウ</t>
    </rPh>
    <phoneticPr fontId="26"/>
  </si>
  <si>
    <r>
      <t>2023年度 特級ボイラー技士免許試験
                       受験準備講習申込書 (E-mail添付送信：</t>
    </r>
    <r>
      <rPr>
        <b/>
        <sz val="14"/>
        <color rgb="FF000000"/>
        <rFont val="BIZ UDPゴシック"/>
        <family val="3"/>
        <charset val="128"/>
      </rPr>
      <t>ent@jbanet.or.jp</t>
    </r>
    <r>
      <rPr>
        <b/>
        <sz val="14"/>
        <color rgb="FF000000"/>
        <rFont val="HGPｺﾞｼｯｸM"/>
        <family val="3"/>
        <charset val="128"/>
      </rPr>
      <t>)</t>
    </r>
    <rPh sb="4" eb="5">
      <t>ネン</t>
    </rPh>
    <rPh sb="5" eb="6">
      <t>ド</t>
    </rPh>
    <rPh sb="7" eb="9">
      <t>トッキュウ</t>
    </rPh>
    <rPh sb="13" eb="15">
      <t>ギシ</t>
    </rPh>
    <rPh sb="15" eb="17">
      <t>メンキョ</t>
    </rPh>
    <rPh sb="17" eb="19">
      <t>シケン</t>
    </rPh>
    <rPh sb="43" eb="45">
      <t>ジュケン</t>
    </rPh>
    <rPh sb="45" eb="47">
      <t>ジュンビ</t>
    </rPh>
    <rPh sb="47" eb="49">
      <t>コウシュウ</t>
    </rPh>
    <rPh sb="49" eb="52">
      <t>モウシコミショ</t>
    </rPh>
    <rPh sb="60" eb="62">
      <t>テンプ</t>
    </rPh>
    <rPh sb="62" eb="64">
      <t>ソウシン</t>
    </rPh>
    <phoneticPr fontId="20"/>
  </si>
  <si>
    <t>○○株式会社　△△事業所</t>
    <rPh sb="2" eb="6">
      <t>カブシキカイシャ</t>
    </rPh>
    <rPh sb="9" eb="12">
      <t>ジギョウショ</t>
    </rPh>
    <phoneticPr fontId="26"/>
  </si>
  <si>
    <t>汽缶　太郎</t>
    <rPh sb="0" eb="2">
      <t>キカン</t>
    </rPh>
    <rPh sb="3" eb="5">
      <t>タロウ</t>
    </rPh>
    <phoneticPr fontId="26"/>
  </si>
  <si>
    <t>キカン　タロウ</t>
    <phoneticPr fontId="26"/>
  </si>
  <si>
    <t>090-1XXX-XXXX</t>
    <phoneticPr fontId="26"/>
  </si>
  <si>
    <t>XXX68765@XXXXXX.co.jp</t>
    <phoneticPr fontId="26"/>
  </si>
  <si>
    <t>105-0004</t>
    <phoneticPr fontId="26"/>
  </si>
  <si>
    <t>資料（請求書）　　　　　　　　　　　　　　　　   
　　送付先住所　</t>
    <rPh sb="0" eb="2">
      <t>シリョウ</t>
    </rPh>
    <rPh sb="3" eb="6">
      <t>セイキュウショ</t>
    </rPh>
    <rPh sb="29" eb="31">
      <t>ソウフ</t>
    </rPh>
    <rPh sb="31" eb="32">
      <t>サキ</t>
    </rPh>
    <rPh sb="32" eb="34">
      <t>ジュウショ</t>
    </rPh>
    <phoneticPr fontId="20"/>
  </si>
  <si>
    <t>　　東京都港区新橋5-3-1</t>
    <rPh sb="2" eb="5">
      <t>トウキョウト</t>
    </rPh>
    <rPh sb="5" eb="7">
      <t>ミナトク</t>
    </rPh>
    <rPh sb="7" eb="9">
      <t>シンバシ</t>
    </rPh>
    <phoneticPr fontId="2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</si>
</sst>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quot;\0022#,##0;[Red]&quot;\00\2\2\-#,##0"/>
    <numFmt numFmtId="177" formatCode="m&quot;月&quot;d&quot;日&quot;;@"/>
    <numFmt numFmtId="178" formatCode="#,##0_);[Red]\(#,##0\)"/>
    <numFmt numFmtId="179" formatCode="#&quot;科目&quot;"/>
    <numFmt numFmtId="180" formatCode="#,###&quot;円&quot;"/>
  </numFmts>
  <fonts count="53" x14ac:knownFonts="1">
    <font>
      <sz val="11"/>
      <color rgb="FF000000"/>
      <name val="ＭＳ Ｐゴシック"/>
      <family val="3"/>
      <charset val="128"/>
      <scheme val="minor"/>
    </font>
    <font>
      <sz val="11"/>
      <color theme="1"/>
      <name val="ＭＳ Ｐゴシック"/>
      <family val="2"/>
      <charset val="128"/>
      <scheme val="minor"/>
    </font>
    <font>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8"/>
      <color rgb="FF000000"/>
      <name val="HGPｺﾞｼｯｸM"/>
      <family val="3"/>
      <charset val="128"/>
    </font>
    <font>
      <sz val="11"/>
      <color rgb="FF000000"/>
      <name val="HGPｺﾞｼｯｸM"/>
      <family val="3"/>
      <charset val="128"/>
    </font>
    <font>
      <sz val="8"/>
      <name val="ＭＳ Ｐゴシック"/>
      <family val="3"/>
      <charset val="128"/>
    </font>
    <font>
      <sz val="11"/>
      <color theme="1"/>
      <name val="HGPｺﾞｼｯｸM"/>
      <family val="3"/>
      <charset val="128"/>
    </font>
    <font>
      <sz val="14"/>
      <color theme="1"/>
      <name val="HGPｺﾞｼｯｸM"/>
      <family val="3"/>
      <charset val="128"/>
    </font>
    <font>
      <sz val="10"/>
      <color rgb="FF000000"/>
      <name val="HGPｺﾞｼｯｸM"/>
      <family val="3"/>
      <charset val="128"/>
    </font>
    <font>
      <sz val="9"/>
      <color rgb="FF000000"/>
      <name val="HGPｺﾞｼｯｸM"/>
      <family val="3"/>
      <charset val="128"/>
    </font>
    <font>
      <sz val="11"/>
      <color rgb="FF000000"/>
      <name val="ＭＳ Ｐゴシック"/>
      <family val="3"/>
      <charset val="128"/>
      <scheme val="minor"/>
    </font>
    <font>
      <sz val="6"/>
      <name val="ＭＳ Ｐゴシック"/>
      <family val="3"/>
      <charset val="128"/>
      <scheme val="minor"/>
    </font>
    <font>
      <b/>
      <sz val="14"/>
      <color rgb="FF000000"/>
      <name val="HGPｺﾞｼｯｸM"/>
      <family val="3"/>
      <charset val="128"/>
    </font>
    <font>
      <sz val="12"/>
      <color rgb="FF000000"/>
      <name val="HGPｺﾞｼｯｸM"/>
      <family val="3"/>
      <charset val="128"/>
    </font>
    <font>
      <sz val="9"/>
      <color rgb="FF000000"/>
      <name val="HGPｺﾞｼｯｸE"/>
      <family val="3"/>
      <charset val="128"/>
    </font>
    <font>
      <sz val="11"/>
      <color rgb="FF000000"/>
      <name val="HGPｺﾞｼｯｸE"/>
      <family val="3"/>
      <charset val="128"/>
    </font>
    <font>
      <sz val="11"/>
      <name val="HGPｺﾞｼｯｸM"/>
      <family val="3"/>
      <charset val="128"/>
    </font>
    <font>
      <sz val="14"/>
      <color rgb="FF000000"/>
      <name val="HGPｺﾞｼｯｸE"/>
      <family val="3"/>
      <charset val="128"/>
    </font>
    <font>
      <sz val="10"/>
      <color theme="1"/>
      <name val="HGPｺﾞｼｯｸM"/>
      <family val="3"/>
      <charset val="128"/>
    </font>
    <font>
      <sz val="8"/>
      <color theme="1"/>
      <name val="HGPｺﾞｼｯｸM"/>
      <family val="3"/>
      <charset val="128"/>
    </font>
    <font>
      <sz val="11"/>
      <color rgb="FFFF0000"/>
      <name val="HGPｺﾞｼｯｸE"/>
      <family val="3"/>
      <charset val="128"/>
    </font>
    <font>
      <sz val="10"/>
      <name val="HGPｺﾞｼｯｸM"/>
      <family val="3"/>
      <charset val="128"/>
    </font>
    <font>
      <sz val="18"/>
      <color rgb="FF000000"/>
      <name val="HGPｺﾞｼｯｸE"/>
      <family val="3"/>
      <charset val="128"/>
    </font>
    <font>
      <sz val="12"/>
      <color rgb="FF000000"/>
      <name val="HGPｺﾞｼｯｸE"/>
      <family val="3"/>
      <charset val="128"/>
    </font>
    <font>
      <sz val="11"/>
      <color rgb="FFFF0000"/>
      <name val="HGPｺﾞｼｯｸM"/>
      <family val="3"/>
      <charset val="128"/>
    </font>
    <font>
      <sz val="14"/>
      <name val="HGPｺﾞｼｯｸE"/>
      <family val="3"/>
      <charset val="128"/>
    </font>
    <font>
      <sz val="14"/>
      <color theme="0"/>
      <name val="HGPｺﾞｼｯｸM"/>
      <family val="3"/>
      <charset val="128"/>
    </font>
    <font>
      <sz val="11"/>
      <color theme="0"/>
      <name val="HGPｺﾞｼｯｸM"/>
      <family val="3"/>
      <charset val="128"/>
    </font>
    <font>
      <sz val="10"/>
      <color theme="0"/>
      <name val="HGPｺﾞｼｯｸM"/>
      <family val="3"/>
      <charset val="128"/>
    </font>
    <font>
      <b/>
      <sz val="14"/>
      <color rgb="FF000000"/>
      <name val="BIZ UDPゴシック"/>
      <family val="3"/>
      <charset val="128"/>
    </font>
    <font>
      <sz val="11"/>
      <color theme="0"/>
      <name val="ＭＳ Ｐゴシック"/>
      <family val="3"/>
      <charset val="128"/>
      <scheme val="minor"/>
    </font>
    <font>
      <sz val="8"/>
      <color theme="0"/>
      <name val="HGPｺﾞｼｯｸM"/>
      <family val="3"/>
      <charset val="128"/>
    </font>
    <font>
      <sz val="6"/>
      <color theme="0"/>
      <name val="HGPｺﾞｼｯｸM"/>
      <family val="3"/>
      <charset val="128"/>
    </font>
    <font>
      <sz val="4"/>
      <color theme="0"/>
      <name val="HGPｺﾞｼｯｸM"/>
      <family val="3"/>
      <charset val="128"/>
    </font>
    <font>
      <sz val="4"/>
      <color theme="0"/>
      <name val="ＭＳ Ｐゴシック"/>
      <family val="3"/>
      <charset val="128"/>
      <scheme val="minor"/>
    </font>
    <font>
      <sz val="12"/>
      <color theme="0"/>
      <name val="ＭＳ Ｐゴシック"/>
      <family val="3"/>
      <charset val="128"/>
      <scheme val="minor"/>
    </font>
    <font>
      <sz val="11"/>
      <color theme="1"/>
      <name val="HGPｺﾞｼｯｸE"/>
      <family val="3"/>
      <charset val="128"/>
    </font>
    <font>
      <sz val="14"/>
      <color rgb="FF000000"/>
      <name val="HGPｺﾞｼｯｸM"/>
      <family val="3"/>
      <charset val="128"/>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FFCC"/>
        <bgColor indexed="64"/>
      </patternFill>
    </fill>
    <fill>
      <patternFill patternType="solid">
        <fgColor rgb="FFCCCCFF"/>
        <bgColor indexed="64"/>
      </patternFill>
    </fill>
  </fills>
  <borders count="9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rgb="FF000000"/>
      </right>
      <top style="thin">
        <color indexed="64"/>
      </top>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right/>
      <top/>
      <bottom style="hair">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bottom style="double">
        <color rgb="FF000000"/>
      </bottom>
      <diagonal/>
    </border>
    <border>
      <left style="thin">
        <color indexed="64"/>
      </left>
      <right/>
      <top/>
      <bottom/>
      <diagonal/>
    </border>
    <border>
      <left/>
      <right style="thin">
        <color indexed="64"/>
      </right>
      <top style="thin">
        <color indexed="64"/>
      </top>
      <bottom style="thin">
        <color indexed="64"/>
      </bottom>
      <diagonal/>
    </border>
    <border>
      <left/>
      <right style="thin">
        <color indexed="64"/>
      </right>
      <top/>
      <bottom style="double">
        <color indexed="64"/>
      </bottom>
      <diagonal/>
    </border>
    <border>
      <left/>
      <right/>
      <top style="thin">
        <color indexed="64"/>
      </top>
      <bottom style="double">
        <color indexed="64"/>
      </bottom>
      <diagonal/>
    </border>
    <border>
      <left/>
      <right/>
      <top style="double">
        <color indexed="64"/>
      </top>
      <bottom style="thin">
        <color indexed="64"/>
      </bottom>
      <diagonal/>
    </border>
    <border>
      <left/>
      <right style="thin">
        <color indexed="64"/>
      </right>
      <top/>
      <bottom style="thin">
        <color indexed="64"/>
      </bottom>
      <diagonal/>
    </border>
    <border>
      <left/>
      <right/>
      <top/>
      <bottom style="double">
        <color indexed="64"/>
      </bottom>
      <diagonal/>
    </border>
    <border>
      <left style="thin">
        <color indexed="64"/>
      </left>
      <right/>
      <top style="thin">
        <color indexed="64"/>
      </top>
      <bottom style="double">
        <color indexed="64"/>
      </bottom>
      <diagonal/>
    </border>
    <border>
      <left style="thin">
        <color indexed="64"/>
      </left>
      <right/>
      <top style="double">
        <color indexed="64"/>
      </top>
      <bottom style="thin">
        <color indexed="64"/>
      </bottom>
      <diagonal/>
    </border>
    <border>
      <left style="thin">
        <color indexed="64"/>
      </left>
      <right/>
      <top/>
      <bottom style="double">
        <color indexed="64"/>
      </bottom>
      <diagonal/>
    </border>
    <border>
      <left/>
      <right/>
      <top style="double">
        <color indexed="64"/>
      </top>
      <bottom/>
      <diagonal/>
    </border>
    <border>
      <left/>
      <right style="thin">
        <color rgb="FF000000"/>
      </right>
      <top/>
      <bottom style="double">
        <color indexed="64"/>
      </bottom>
      <diagonal/>
    </border>
    <border>
      <left style="thin">
        <color indexed="64"/>
      </left>
      <right/>
      <top style="double">
        <color indexed="64"/>
      </top>
      <bottom/>
      <diagonal/>
    </border>
    <border>
      <left/>
      <right style="thin">
        <color indexed="64"/>
      </right>
      <top style="thin">
        <color indexed="64"/>
      </top>
      <bottom style="double">
        <color indexed="64"/>
      </bottom>
      <diagonal/>
    </border>
    <border>
      <left/>
      <right style="thin">
        <color indexed="64"/>
      </right>
      <top style="thin">
        <color indexed="64"/>
      </top>
      <bottom/>
      <diagonal/>
    </border>
    <border>
      <left style="thin">
        <color rgb="FF000000"/>
      </left>
      <right/>
      <top style="thin">
        <color rgb="FF000000"/>
      </top>
      <bottom style="double">
        <color indexed="64"/>
      </bottom>
      <diagonal/>
    </border>
    <border>
      <left/>
      <right style="thin">
        <color indexed="64"/>
      </right>
      <top style="double">
        <color indexed="64"/>
      </top>
      <bottom style="thin">
        <color indexed="64"/>
      </bottom>
      <diagonal/>
    </border>
    <border>
      <left style="thin">
        <color indexed="64"/>
      </left>
      <right/>
      <top style="double">
        <color indexed="64"/>
      </top>
      <bottom style="hair">
        <color indexed="64"/>
      </bottom>
      <diagonal/>
    </border>
    <border>
      <left/>
      <right style="thin">
        <color indexed="64"/>
      </right>
      <top style="double">
        <color indexed="64"/>
      </top>
      <bottom style="hair">
        <color indexed="64"/>
      </bottom>
      <diagonal/>
    </border>
    <border>
      <left/>
      <right/>
      <top style="thin">
        <color rgb="FF000000"/>
      </top>
      <bottom style="double">
        <color indexed="64"/>
      </bottom>
      <diagonal/>
    </border>
    <border>
      <left/>
      <right style="thin">
        <color rgb="FF000000"/>
      </right>
      <top style="thin">
        <color rgb="FF000000"/>
      </top>
      <bottom style="double">
        <color indexed="64"/>
      </bottom>
      <diagonal/>
    </border>
    <border>
      <left/>
      <right style="thin">
        <color indexed="64"/>
      </right>
      <top style="double">
        <color indexed="64"/>
      </top>
      <bottom/>
      <diagonal/>
    </border>
    <border>
      <left style="thin">
        <color indexed="64"/>
      </left>
      <right style="thin">
        <color indexed="64"/>
      </right>
      <top style="double">
        <color indexed="64"/>
      </top>
      <bottom/>
      <diagonal/>
    </border>
    <border>
      <left/>
      <right/>
      <top style="double">
        <color indexed="64"/>
      </top>
      <bottom style="double">
        <color indexed="64"/>
      </bottom>
      <diagonal/>
    </border>
    <border>
      <left/>
      <right style="thin">
        <color rgb="FF000000"/>
      </right>
      <top/>
      <bottom/>
      <diagonal/>
    </border>
    <border>
      <left style="thin">
        <color rgb="FF000000"/>
      </left>
      <right/>
      <top/>
      <bottom/>
      <diagonal/>
    </border>
    <border>
      <left style="thin">
        <color rgb="FF000000"/>
      </left>
      <right/>
      <top/>
      <bottom style="double">
        <color indexed="64"/>
      </bottom>
      <diagonal/>
    </border>
    <border>
      <left/>
      <right/>
      <top style="hair">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rgb="FF000000"/>
      </left>
      <right/>
      <top style="thin">
        <color indexed="64"/>
      </top>
      <bottom/>
      <diagonal/>
    </border>
    <border>
      <left style="thin">
        <color rgb="FF000000"/>
      </left>
      <right/>
      <top style="double">
        <color rgb="FF000000"/>
      </top>
      <bottom style="thin">
        <color rgb="FF000000"/>
      </bottom>
      <diagonal/>
    </border>
    <border>
      <left/>
      <right/>
      <top style="double">
        <color rgb="FF000000"/>
      </top>
      <bottom style="thin">
        <color rgb="FF000000"/>
      </bottom>
      <diagonal/>
    </border>
    <border>
      <left/>
      <right style="thin">
        <color rgb="FF000000"/>
      </right>
      <top style="double">
        <color rgb="FF000000"/>
      </top>
      <bottom style="thin">
        <color rgb="FF000000"/>
      </bottom>
      <diagonal/>
    </border>
    <border>
      <left style="thin">
        <color indexed="64"/>
      </left>
      <right/>
      <top style="hair">
        <color indexed="64"/>
      </top>
      <bottom/>
      <diagonal/>
    </border>
    <border>
      <left/>
      <right style="thin">
        <color indexed="64"/>
      </right>
      <top style="hair">
        <color indexed="64"/>
      </top>
      <bottom/>
      <diagonal/>
    </border>
    <border>
      <left style="thick">
        <color rgb="FFFF0000"/>
      </left>
      <right style="thin">
        <color indexed="64"/>
      </right>
      <top style="thick">
        <color rgb="FFFF0000"/>
      </top>
      <bottom style="thick">
        <color rgb="FFFF0000"/>
      </bottom>
      <diagonal/>
    </border>
    <border>
      <left style="thin">
        <color indexed="64"/>
      </left>
      <right/>
      <top style="thick">
        <color rgb="FFFF0000"/>
      </top>
      <bottom style="thick">
        <color rgb="FFFF0000"/>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
      <left/>
      <right style="thin">
        <color indexed="64"/>
      </right>
      <top style="thick">
        <color rgb="FFFF0000"/>
      </top>
      <bottom style="thick">
        <color rgb="FFFF0000"/>
      </bottom>
      <diagonal/>
    </border>
    <border>
      <left style="medium">
        <color auto="1"/>
      </left>
      <right/>
      <top style="medium">
        <color auto="1"/>
      </top>
      <bottom style="medium">
        <color auto="1"/>
      </bottom>
      <diagonal/>
    </border>
    <border>
      <left/>
      <right style="thin">
        <color indexed="64"/>
      </right>
      <top style="medium">
        <color auto="1"/>
      </top>
      <bottom style="medium">
        <color auto="1"/>
      </bottom>
      <diagonal/>
    </border>
    <border>
      <left style="thin">
        <color indexed="64"/>
      </left>
      <right/>
      <top style="medium">
        <color auto="1"/>
      </top>
      <bottom style="medium">
        <color auto="1"/>
      </bottom>
      <diagonal/>
    </border>
    <border>
      <left/>
      <right style="medium">
        <color auto="1"/>
      </right>
      <top style="medium">
        <color auto="1"/>
      </top>
      <bottom style="medium">
        <color auto="1"/>
      </bottom>
      <diagonal/>
    </border>
    <border>
      <left style="thin">
        <color indexed="64"/>
      </left>
      <right/>
      <top/>
      <bottom style="double">
        <color rgb="FF000000"/>
      </bottom>
      <diagonal/>
    </border>
    <border>
      <left/>
      <right style="medium">
        <color auto="1"/>
      </right>
      <top style="medium">
        <color auto="1"/>
      </top>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right/>
      <top style="hair">
        <color indexed="64"/>
      </top>
      <bottom style="medium">
        <color indexed="64"/>
      </bottom>
      <diagonal/>
    </border>
    <border>
      <left/>
      <right/>
      <top style="medium">
        <color indexed="64"/>
      </top>
      <bottom style="hair">
        <color indexed="64"/>
      </bottom>
      <diagonal/>
    </border>
    <border>
      <left style="medium">
        <color indexed="64"/>
      </left>
      <right/>
      <top style="medium">
        <color indexed="64"/>
      </top>
      <bottom style="thin">
        <color indexed="64"/>
      </bottom>
      <diagonal/>
    </border>
    <border>
      <left/>
      <right style="medium">
        <color auto="1"/>
      </right>
      <top style="medium">
        <color indexed="64"/>
      </top>
      <bottom style="thin">
        <color indexed="64"/>
      </bottom>
      <diagonal/>
    </border>
    <border>
      <left style="medium">
        <color indexed="64"/>
      </left>
      <right/>
      <top style="thin">
        <color indexed="64"/>
      </top>
      <bottom style="thin">
        <color indexed="64"/>
      </bottom>
      <diagonal/>
    </border>
    <border>
      <left/>
      <right style="medium">
        <color auto="1"/>
      </right>
      <top style="thin">
        <color indexed="64"/>
      </top>
      <bottom style="thin">
        <color indexed="64"/>
      </bottom>
      <diagonal/>
    </border>
    <border>
      <left style="medium">
        <color indexed="64"/>
      </left>
      <right/>
      <top style="thin">
        <color indexed="64"/>
      </top>
      <bottom style="medium">
        <color auto="1"/>
      </bottom>
      <diagonal/>
    </border>
    <border>
      <left/>
      <right style="medium">
        <color auto="1"/>
      </right>
      <top style="thin">
        <color indexed="64"/>
      </top>
      <bottom style="medium">
        <color auto="1"/>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bottom style="thin">
        <color indexed="64"/>
      </bottom>
      <diagonal/>
    </border>
    <border>
      <left/>
      <right style="medium">
        <color indexed="64"/>
      </right>
      <top/>
      <bottom style="thin">
        <color indexed="64"/>
      </bottom>
      <diagonal/>
    </border>
  </borders>
  <cellStyleXfs count="43">
    <xf numFmtId="0" fontId="0" fillId="0" borderId="0">
      <alignment vertical="center"/>
    </xf>
    <xf numFmtId="176" fontId="25" fillId="0" borderId="0" applyFont="0" applyFill="0" applyBorder="0" applyAlignment="0" applyProtection="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cellStyleXfs>
  <cellXfs count="227">
    <xf numFmtId="0" fontId="0" fillId="0" borderId="0" xfId="0">
      <alignment vertical="center"/>
    </xf>
    <xf numFmtId="0" fontId="22" fillId="0" borderId="0" xfId="0" applyFont="1">
      <alignment vertical="center"/>
    </xf>
    <xf numFmtId="0" fontId="21"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21" fillId="0" borderId="0" xfId="0" applyFont="1" applyAlignment="1">
      <alignment horizontal="center" vertical="center"/>
    </xf>
    <xf numFmtId="0" fontId="19" fillId="0" borderId="15" xfId="0" applyFont="1" applyBorder="1">
      <alignment vertical="center"/>
    </xf>
    <xf numFmtId="177" fontId="19" fillId="0" borderId="16" xfId="0" applyNumberFormat="1" applyFont="1" applyBorder="1" applyAlignment="1">
      <alignment vertical="center" shrinkToFit="1"/>
    </xf>
    <xf numFmtId="177" fontId="19" fillId="0" borderId="16" xfId="0" applyNumberFormat="1" applyFont="1" applyBorder="1" applyAlignment="1">
      <alignment horizontal="center" vertical="center" shrinkToFit="1"/>
    </xf>
    <xf numFmtId="0" fontId="19" fillId="0" borderId="0" xfId="0" applyFont="1" applyAlignment="1">
      <alignment horizontal="left" vertical="top" wrapText="1"/>
    </xf>
    <xf numFmtId="0" fontId="19" fillId="0" borderId="0" xfId="0" applyFont="1" applyAlignment="1">
      <alignment horizontal="center" vertical="top" wrapText="1"/>
    </xf>
    <xf numFmtId="177" fontId="23" fillId="0" borderId="34" xfId="0" applyNumberFormat="1" applyFont="1" applyBorder="1" applyAlignment="1">
      <alignment vertical="center" shrinkToFit="1"/>
    </xf>
    <xf numFmtId="0" fontId="23" fillId="0" borderId="28" xfId="0" applyFont="1" applyBorder="1">
      <alignment vertical="center"/>
    </xf>
    <xf numFmtId="0" fontId="23" fillId="0" borderId="46" xfId="0" applyFont="1" applyBorder="1" applyAlignment="1">
      <alignment horizontal="center" vertical="center"/>
    </xf>
    <xf numFmtId="0" fontId="19" fillId="0" borderId="0" xfId="0" applyFont="1" applyAlignment="1">
      <alignment horizontal="center" vertical="center" wrapText="1"/>
    </xf>
    <xf numFmtId="0" fontId="21" fillId="0" borderId="46" xfId="0" applyFont="1" applyBorder="1" applyAlignment="1">
      <alignment horizontal="center" vertical="center"/>
    </xf>
    <xf numFmtId="177" fontId="19" fillId="0" borderId="48" xfId="0" applyNumberFormat="1" applyFont="1" applyBorder="1" applyAlignment="1">
      <alignment vertical="center" shrinkToFit="1"/>
    </xf>
    <xf numFmtId="0" fontId="23" fillId="0" borderId="0" xfId="0" applyFont="1" applyAlignment="1"/>
    <xf numFmtId="0" fontId="18" fillId="0" borderId="13" xfId="0" applyFont="1" applyBorder="1" applyAlignment="1">
      <alignment horizontal="center" wrapText="1"/>
    </xf>
    <xf numFmtId="0" fontId="18" fillId="0" borderId="14" xfId="0" applyFont="1" applyBorder="1" applyAlignment="1">
      <alignment horizontal="right" wrapText="1"/>
    </xf>
    <xf numFmtId="0" fontId="19" fillId="0" borderId="49" xfId="0" applyFont="1" applyBorder="1" applyAlignment="1">
      <alignment horizontal="center" vertical="center"/>
    </xf>
    <xf numFmtId="0" fontId="19" fillId="0" borderId="12" xfId="0" applyFont="1" applyBorder="1" applyAlignment="1">
      <alignment horizontal="left"/>
    </xf>
    <xf numFmtId="177" fontId="18" fillId="0" borderId="47" xfId="0" applyNumberFormat="1" applyFont="1" applyBorder="1" applyAlignment="1">
      <alignment horizontal="center" vertical="center"/>
    </xf>
    <xf numFmtId="180" fontId="30" fillId="0" borderId="44" xfId="0" applyNumberFormat="1" applyFont="1" applyBorder="1" applyAlignment="1">
      <alignment shrinkToFit="1"/>
    </xf>
    <xf numFmtId="0" fontId="33" fillId="0" borderId="0" xfId="0" applyFont="1" applyAlignment="1">
      <alignment horizontal="center"/>
    </xf>
    <xf numFmtId="177" fontId="21" fillId="0" borderId="0" xfId="0" applyNumberFormat="1" applyFont="1" applyAlignment="1">
      <alignment horizontal="center" vertical="center"/>
    </xf>
    <xf numFmtId="0" fontId="35" fillId="0" borderId="0" xfId="0" applyFont="1">
      <alignment vertical="center"/>
    </xf>
    <xf numFmtId="0" fontId="35" fillId="0" borderId="0" xfId="0" applyFont="1" applyAlignment="1">
      <alignment horizontal="center" vertical="center"/>
    </xf>
    <xf numFmtId="0" fontId="35" fillId="0" borderId="15" xfId="0" applyFont="1" applyBorder="1">
      <alignment vertical="center"/>
    </xf>
    <xf numFmtId="0" fontId="23" fillId="0" borderId="23" xfId="0" applyFont="1" applyBorder="1" applyAlignment="1">
      <alignment horizontal="center" vertical="center" wrapText="1"/>
    </xf>
    <xf numFmtId="0" fontId="19" fillId="33" borderId="14" xfId="0" applyFont="1" applyFill="1" applyBorder="1" applyAlignment="1" applyProtection="1">
      <alignment horizontal="left"/>
      <protection locked="0"/>
    </xf>
    <xf numFmtId="177" fontId="19" fillId="34" borderId="16" xfId="0" applyNumberFormat="1" applyFont="1" applyFill="1" applyBorder="1" applyAlignment="1" applyProtection="1">
      <alignment vertical="center" shrinkToFit="1"/>
      <protection locked="0"/>
    </xf>
    <xf numFmtId="177" fontId="19" fillId="34" borderId="0" xfId="0" applyNumberFormat="1" applyFont="1" applyFill="1" applyAlignment="1" applyProtection="1">
      <alignment vertical="center" shrinkToFit="1"/>
      <protection locked="0"/>
    </xf>
    <xf numFmtId="0" fontId="21" fillId="34" borderId="0" xfId="0" applyFont="1" applyFill="1">
      <alignment vertical="center"/>
    </xf>
    <xf numFmtId="0" fontId="40" fillId="34" borderId="58" xfId="0" applyFont="1" applyFill="1" applyBorder="1" applyAlignment="1">
      <alignment horizontal="center" vertical="center"/>
    </xf>
    <xf numFmtId="0" fontId="41" fillId="0" borderId="0" xfId="0" applyFont="1">
      <alignment vertical="center"/>
    </xf>
    <xf numFmtId="0" fontId="42" fillId="0" borderId="0" xfId="0" applyFont="1" applyAlignment="1">
      <alignment horizontal="left" vertical="top" wrapText="1"/>
    </xf>
    <xf numFmtId="0" fontId="42" fillId="0" borderId="0" xfId="0" applyFont="1">
      <alignment vertical="center"/>
    </xf>
    <xf numFmtId="0" fontId="42" fillId="0" borderId="0" xfId="0" applyFont="1" applyAlignment="1">
      <alignment horizontal="center" vertical="center"/>
    </xf>
    <xf numFmtId="0" fontId="42" fillId="0" borderId="0" xfId="0" applyFont="1" applyAlignment="1">
      <alignment vertical="center" shrinkToFit="1"/>
    </xf>
    <xf numFmtId="177" fontId="42" fillId="0" borderId="0" xfId="0" applyNumberFormat="1" applyFont="1" applyAlignment="1">
      <alignment vertical="center" shrinkToFit="1"/>
    </xf>
    <xf numFmtId="56" fontId="43" fillId="0" borderId="0" xfId="0" applyNumberFormat="1" applyFont="1" applyAlignment="1"/>
    <xf numFmtId="56" fontId="43" fillId="0" borderId="0" xfId="0" applyNumberFormat="1" applyFont="1" applyAlignment="1">
      <alignment horizontal="center"/>
    </xf>
    <xf numFmtId="0" fontId="43" fillId="0" borderId="0" xfId="0" applyFont="1">
      <alignment vertical="center"/>
    </xf>
    <xf numFmtId="178" fontId="42" fillId="0" borderId="0" xfId="0" applyNumberFormat="1" applyFont="1" applyAlignment="1">
      <alignment shrinkToFit="1"/>
    </xf>
    <xf numFmtId="0" fontId="42" fillId="0" borderId="0" xfId="0" applyFont="1" applyAlignment="1">
      <alignment vertical="top"/>
    </xf>
    <xf numFmtId="0" fontId="42" fillId="0" borderId="0" xfId="0" applyFont="1" applyAlignment="1">
      <alignment vertical="top" wrapText="1"/>
    </xf>
    <xf numFmtId="0" fontId="45" fillId="0" borderId="0" xfId="0" applyFont="1">
      <alignment vertical="center"/>
    </xf>
    <xf numFmtId="3" fontId="45" fillId="0" borderId="0" xfId="0" applyNumberFormat="1" applyFont="1">
      <alignment vertical="center"/>
    </xf>
    <xf numFmtId="0" fontId="46" fillId="0" borderId="0" xfId="0" applyFont="1">
      <alignment vertical="center"/>
    </xf>
    <xf numFmtId="56" fontId="45" fillId="0" borderId="0" xfId="0" applyNumberFormat="1" applyFont="1">
      <alignment vertical="center"/>
    </xf>
    <xf numFmtId="0" fontId="47" fillId="0" borderId="0" xfId="0" applyFont="1">
      <alignment vertical="center"/>
    </xf>
    <xf numFmtId="0" fontId="48" fillId="0" borderId="0" xfId="0" applyFont="1">
      <alignment vertical="center"/>
    </xf>
    <xf numFmtId="0" fontId="49" fillId="0" borderId="0" xfId="0" applyFont="1">
      <alignment vertical="center"/>
    </xf>
    <xf numFmtId="0" fontId="50" fillId="0" borderId="0" xfId="0" applyFont="1">
      <alignment vertical="center"/>
    </xf>
    <xf numFmtId="0" fontId="40" fillId="34" borderId="62" xfId="0" applyFont="1" applyFill="1" applyBorder="1" applyAlignment="1">
      <alignment horizontal="center" vertical="center"/>
    </xf>
    <xf numFmtId="177" fontId="19" fillId="34" borderId="74" xfId="0" applyNumberFormat="1" applyFont="1" applyFill="1" applyBorder="1" applyAlignment="1">
      <alignment vertical="center" shrinkToFit="1"/>
    </xf>
    <xf numFmtId="177" fontId="19" fillId="0" borderId="79" xfId="0" applyNumberFormat="1" applyFont="1" applyBorder="1" applyAlignment="1">
      <alignment vertical="center" shrinkToFit="1"/>
    </xf>
    <xf numFmtId="177" fontId="19" fillId="0" borderId="75" xfId="0" applyNumberFormat="1" applyFont="1" applyBorder="1" applyAlignment="1">
      <alignment horizontal="center" vertical="center" shrinkToFit="1"/>
    </xf>
    <xf numFmtId="177" fontId="19" fillId="34" borderId="76" xfId="0" applyNumberFormat="1" applyFont="1" applyFill="1" applyBorder="1" applyAlignment="1">
      <alignment vertical="center" shrinkToFit="1"/>
    </xf>
    <xf numFmtId="177" fontId="19" fillId="0" borderId="77" xfId="0" applyNumberFormat="1" applyFont="1" applyBorder="1" applyAlignment="1">
      <alignment horizontal="center" vertical="center" shrinkToFit="1"/>
    </xf>
    <xf numFmtId="177" fontId="19" fillId="34" borderId="71" xfId="0" applyNumberFormat="1" applyFont="1" applyFill="1" applyBorder="1" applyAlignment="1">
      <alignment vertical="center" shrinkToFit="1"/>
    </xf>
    <xf numFmtId="177" fontId="19" fillId="0" borderId="78" xfId="0" applyNumberFormat="1" applyFont="1" applyBorder="1" applyAlignment="1">
      <alignment vertical="center" shrinkToFit="1"/>
    </xf>
    <xf numFmtId="177" fontId="19" fillId="0" borderId="73" xfId="0" applyNumberFormat="1" applyFont="1" applyBorder="1" applyAlignment="1">
      <alignment horizontal="center" vertical="center" shrinkToFit="1"/>
    </xf>
    <xf numFmtId="0" fontId="23" fillId="0" borderId="30" xfId="0" applyFont="1" applyBorder="1">
      <alignment vertical="center"/>
    </xf>
    <xf numFmtId="0" fontId="29" fillId="33" borderId="14" xfId="0" applyFont="1" applyFill="1" applyBorder="1" applyAlignment="1">
      <alignment horizontal="right" wrapText="1"/>
    </xf>
    <xf numFmtId="0" fontId="19" fillId="33" borderId="14" xfId="0" applyFont="1" applyFill="1" applyBorder="1" applyAlignment="1">
      <alignment horizontal="left"/>
    </xf>
    <xf numFmtId="0" fontId="27" fillId="0" borderId="0" xfId="0" applyFont="1" applyAlignment="1">
      <alignment horizontal="left" vertical="center" wrapText="1"/>
    </xf>
    <xf numFmtId="0" fontId="19" fillId="0" borderId="13" xfId="0" applyFont="1" applyBorder="1" applyAlignment="1">
      <alignment horizontal="center" vertical="center"/>
    </xf>
    <xf numFmtId="0" fontId="19" fillId="0" borderId="67" xfId="0" applyFont="1" applyBorder="1" applyAlignment="1">
      <alignment horizontal="center" vertical="center"/>
    </xf>
    <xf numFmtId="0" fontId="19" fillId="33" borderId="69" xfId="0" applyFont="1" applyFill="1" applyBorder="1" applyAlignment="1">
      <alignment horizontal="center" vertical="center"/>
    </xf>
    <xf numFmtId="0" fontId="19" fillId="33" borderId="70" xfId="0" applyFont="1" applyFill="1" applyBorder="1" applyAlignment="1">
      <alignment horizontal="center" vertical="center"/>
    </xf>
    <xf numFmtId="0" fontId="19" fillId="33" borderId="68" xfId="0" applyFont="1" applyFill="1" applyBorder="1" applyAlignment="1">
      <alignment horizontal="center" vertical="center"/>
    </xf>
    <xf numFmtId="0" fontId="19" fillId="33" borderId="71" xfId="0" applyFont="1" applyFill="1" applyBorder="1" applyAlignment="1">
      <alignment horizontal="center" vertical="center"/>
    </xf>
    <xf numFmtId="0" fontId="19" fillId="33" borderId="72" xfId="0" applyFont="1" applyFill="1" applyBorder="1" applyAlignment="1">
      <alignment horizontal="center" vertical="center"/>
    </xf>
    <xf numFmtId="0" fontId="19" fillId="33" borderId="73" xfId="0" applyFont="1" applyFill="1" applyBorder="1" applyAlignment="1">
      <alignment horizontal="center" vertical="center"/>
    </xf>
    <xf numFmtId="0" fontId="40" fillId="34" borderId="59" xfId="0" applyFont="1" applyFill="1" applyBorder="1" applyAlignment="1">
      <alignment horizontal="center" vertical="center"/>
    </xf>
    <xf numFmtId="0" fontId="40" fillId="34" borderId="60" xfId="0" applyFont="1" applyFill="1" applyBorder="1" applyAlignment="1">
      <alignment horizontal="center" vertical="center"/>
    </xf>
    <xf numFmtId="0" fontId="40" fillId="34" borderId="61" xfId="0" applyFont="1" applyFill="1" applyBorder="1" applyAlignment="1">
      <alignment horizontal="center" vertical="center"/>
    </xf>
    <xf numFmtId="0" fontId="31" fillId="0" borderId="30" xfId="0" applyFont="1" applyBorder="1" applyAlignment="1">
      <alignment horizontal="center" vertical="center" shrinkToFit="1"/>
    </xf>
    <xf numFmtId="0" fontId="31" fillId="0" borderId="27" xfId="0" applyFont="1" applyBorder="1" applyAlignment="1">
      <alignment horizontal="center" vertical="center" shrinkToFit="1"/>
    </xf>
    <xf numFmtId="0" fontId="31" fillId="0" borderId="23" xfId="0" applyFont="1" applyBorder="1" applyAlignment="1">
      <alignment horizontal="center" vertical="center" shrinkToFit="1"/>
    </xf>
    <xf numFmtId="0" fontId="23" fillId="0" borderId="11" xfId="0" applyFont="1" applyBorder="1" applyAlignment="1">
      <alignment horizontal="center" vertical="center"/>
    </xf>
    <xf numFmtId="179" fontId="28" fillId="0" borderId="18" xfId="0" applyNumberFormat="1" applyFont="1" applyBorder="1" applyAlignment="1">
      <alignment horizontal="center" vertical="center"/>
    </xf>
    <xf numFmtId="179" fontId="28" fillId="0" borderId="26" xfId="0" applyNumberFormat="1" applyFont="1" applyBorder="1" applyAlignment="1">
      <alignment horizontal="center" vertical="center"/>
    </xf>
    <xf numFmtId="0" fontId="51" fillId="34" borderId="82" xfId="0" applyFont="1" applyFill="1" applyBorder="1" applyAlignment="1">
      <alignment horizontal="center" vertical="center"/>
    </xf>
    <xf numFmtId="0" fontId="51" fillId="34" borderId="83" xfId="0" applyFont="1" applyFill="1" applyBorder="1" applyAlignment="1">
      <alignment horizontal="center" vertical="center"/>
    </xf>
    <xf numFmtId="0" fontId="19" fillId="0" borderId="19" xfId="0" applyFont="1" applyBorder="1" applyAlignment="1">
      <alignment horizontal="center" vertical="center" wrapText="1"/>
    </xf>
    <xf numFmtId="0" fontId="19" fillId="0" borderId="15" xfId="0" applyFont="1" applyBorder="1" applyAlignment="1">
      <alignment horizontal="center" vertical="center" wrapText="1"/>
    </xf>
    <xf numFmtId="0" fontId="19" fillId="33" borderId="82" xfId="0" applyFont="1" applyFill="1" applyBorder="1" applyAlignment="1">
      <alignment horizontal="center" vertical="center"/>
    </xf>
    <xf numFmtId="0" fontId="19" fillId="33" borderId="83" xfId="0" applyFont="1" applyFill="1" applyBorder="1" applyAlignment="1">
      <alignment horizontal="center" vertical="center"/>
    </xf>
    <xf numFmtId="0" fontId="19" fillId="0" borderId="17" xfId="0" applyFont="1" applyBorder="1" applyAlignment="1">
      <alignment horizontal="center" vertical="center"/>
    </xf>
    <xf numFmtId="0" fontId="19" fillId="0" borderId="11" xfId="0" applyFont="1" applyBorder="1" applyAlignment="1">
      <alignment horizontal="center" vertical="center"/>
    </xf>
    <xf numFmtId="0" fontId="19" fillId="33" borderId="84" xfId="0" applyFont="1" applyFill="1" applyBorder="1" applyAlignment="1">
      <alignment horizontal="center" vertical="center"/>
    </xf>
    <xf numFmtId="0" fontId="19" fillId="33" borderId="85" xfId="0" applyFont="1" applyFill="1" applyBorder="1" applyAlignment="1">
      <alignment horizontal="center" vertical="center"/>
    </xf>
    <xf numFmtId="0" fontId="19" fillId="0" borderId="21" xfId="0" applyFont="1" applyBorder="1" applyAlignment="1">
      <alignment horizontal="center" vertical="center"/>
    </xf>
    <xf numFmtId="0" fontId="19" fillId="0" borderId="0" xfId="0" applyFont="1" applyAlignment="1">
      <alignment horizontal="center" vertical="center"/>
    </xf>
    <xf numFmtId="0" fontId="19" fillId="33" borderId="80" xfId="0" applyFont="1" applyFill="1" applyBorder="1" applyAlignment="1">
      <alignment horizontal="center" vertical="center"/>
    </xf>
    <xf numFmtId="0" fontId="19" fillId="33" borderId="81" xfId="0" applyFont="1" applyFill="1" applyBorder="1" applyAlignment="1">
      <alignment horizontal="center" vertical="center"/>
    </xf>
    <xf numFmtId="0" fontId="30" fillId="0" borderId="15" xfId="0" applyFont="1" applyBorder="1" applyAlignment="1">
      <alignment horizontal="center" vertical="center"/>
    </xf>
    <xf numFmtId="0" fontId="30" fillId="0" borderId="26" xfId="0" applyFont="1" applyBorder="1" applyAlignment="1">
      <alignment horizontal="center" vertical="center"/>
    </xf>
    <xf numFmtId="0" fontId="19" fillId="0" borderId="33" xfId="0" applyFont="1" applyBorder="1" applyAlignment="1">
      <alignment horizontal="center" vertical="center"/>
    </xf>
    <xf numFmtId="0" fontId="19" fillId="0" borderId="31" xfId="0" applyFont="1" applyBorder="1" applyAlignment="1">
      <alignment horizontal="center" vertical="center"/>
    </xf>
    <xf numFmtId="0" fontId="19" fillId="0" borderId="42" xfId="0" applyFont="1" applyBorder="1" applyAlignment="1">
      <alignment horizontal="center" vertical="center"/>
    </xf>
    <xf numFmtId="0" fontId="52" fillId="33" borderId="82" xfId="0" applyFont="1" applyFill="1" applyBorder="1" applyAlignment="1">
      <alignment horizontal="center" vertical="center"/>
    </xf>
    <xf numFmtId="0" fontId="52" fillId="33" borderId="83" xfId="0" applyFont="1" applyFill="1" applyBorder="1" applyAlignment="1">
      <alignment horizontal="center" vertical="center"/>
    </xf>
    <xf numFmtId="0" fontId="39" fillId="0" borderId="28" xfId="0" applyFont="1" applyBorder="1" applyAlignment="1">
      <alignment horizontal="right" vertical="center"/>
    </xf>
    <xf numFmtId="0" fontId="39" fillId="0" borderId="24" xfId="0" applyFont="1" applyBorder="1" applyAlignment="1">
      <alignment horizontal="right" vertical="center"/>
    </xf>
    <xf numFmtId="0" fontId="39" fillId="0" borderId="0" xfId="0" applyFont="1" applyAlignment="1">
      <alignment horizontal="right" vertical="center"/>
    </xf>
    <xf numFmtId="0" fontId="39" fillId="0" borderId="34" xfId="0" applyFont="1" applyBorder="1" applyAlignment="1">
      <alignment horizontal="right" vertical="center"/>
    </xf>
    <xf numFmtId="178" fontId="32" fillId="0" borderId="27" xfId="0" applyNumberFormat="1" applyFont="1" applyBorder="1" applyAlignment="1">
      <alignment horizontal="center" vertical="center" shrinkToFit="1"/>
    </xf>
    <xf numFmtId="0" fontId="19" fillId="33" borderId="74" xfId="0" applyFont="1" applyFill="1" applyBorder="1" applyAlignment="1">
      <alignment horizontal="center" vertical="center"/>
    </xf>
    <xf numFmtId="0" fontId="19" fillId="33" borderId="75" xfId="0" applyFont="1" applyFill="1" applyBorder="1" applyAlignment="1">
      <alignment horizontal="center" vertical="center"/>
    </xf>
    <xf numFmtId="0" fontId="30" fillId="0" borderId="37" xfId="0" applyFont="1" applyBorder="1" applyAlignment="1">
      <alignment horizontal="center" vertical="center"/>
    </xf>
    <xf numFmtId="0" fontId="19" fillId="33" borderId="86" xfId="0" applyFont="1" applyFill="1" applyBorder="1" applyAlignment="1">
      <alignment horizontal="center" vertical="center"/>
    </xf>
    <xf numFmtId="0" fontId="19" fillId="33" borderId="87" xfId="0" applyFont="1" applyFill="1" applyBorder="1" applyAlignment="1">
      <alignment horizontal="center" vertical="center"/>
    </xf>
    <xf numFmtId="0" fontId="51" fillId="34" borderId="11" xfId="0" applyFont="1" applyFill="1" applyBorder="1" applyAlignment="1">
      <alignment horizontal="center" vertical="center"/>
    </xf>
    <xf numFmtId="0" fontId="19" fillId="33" borderId="88" xfId="0" applyFont="1" applyFill="1" applyBorder="1" applyAlignment="1">
      <alignment horizontal="center" vertical="center"/>
    </xf>
    <xf numFmtId="0" fontId="19" fillId="33" borderId="89" xfId="0" applyFont="1" applyFill="1" applyBorder="1" applyAlignment="1">
      <alignment horizontal="center" vertical="center"/>
    </xf>
    <xf numFmtId="0" fontId="51" fillId="34" borderId="17" xfId="0" applyFont="1" applyFill="1" applyBorder="1" applyAlignment="1">
      <alignment horizontal="center" vertical="center"/>
    </xf>
    <xf numFmtId="0" fontId="19" fillId="0" borderId="29" xfId="0" applyFont="1" applyBorder="1" applyAlignment="1">
      <alignment horizontal="center" vertical="top"/>
    </xf>
    <xf numFmtId="0" fontId="19" fillId="0" borderId="25" xfId="0" applyFont="1" applyBorder="1" applyAlignment="1">
      <alignment horizontal="center" vertical="top"/>
    </xf>
    <xf numFmtId="0" fontId="19" fillId="0" borderId="37" xfId="0" applyFont="1" applyBorder="1" applyAlignment="1">
      <alignment horizontal="center" vertical="top"/>
    </xf>
    <xf numFmtId="0" fontId="39" fillId="0" borderId="27" xfId="0" applyFont="1" applyBorder="1" applyAlignment="1">
      <alignment horizontal="right" vertical="center"/>
    </xf>
    <xf numFmtId="0" fontId="29" fillId="0" borderId="33" xfId="0" applyFont="1" applyBorder="1" applyAlignment="1">
      <alignment horizontal="center" vertical="center"/>
    </xf>
    <xf numFmtId="0" fontId="29" fillId="0" borderId="42" xfId="0" applyFont="1" applyBorder="1" applyAlignment="1">
      <alignment horizontal="center" vertical="center"/>
    </xf>
    <xf numFmtId="0" fontId="29" fillId="0" borderId="21" xfId="0" applyFont="1" applyBorder="1" applyAlignment="1">
      <alignment horizontal="center" vertical="center"/>
    </xf>
    <xf numFmtId="0" fontId="29" fillId="0" borderId="18" xfId="0" applyFont="1" applyBorder="1" applyAlignment="1">
      <alignment horizontal="center" vertical="center"/>
    </xf>
    <xf numFmtId="0" fontId="30" fillId="33" borderId="43" xfId="0" applyFont="1" applyFill="1" applyBorder="1" applyAlignment="1">
      <alignment horizontal="center" vertical="center"/>
    </xf>
    <xf numFmtId="0" fontId="30" fillId="33" borderId="50" xfId="0" applyFont="1" applyFill="1" applyBorder="1" applyAlignment="1">
      <alignment horizontal="center" vertical="center"/>
    </xf>
    <xf numFmtId="0" fontId="38" fillId="0" borderId="31" xfId="0" applyFont="1" applyBorder="1" applyAlignment="1">
      <alignment horizontal="center" wrapText="1"/>
    </xf>
    <xf numFmtId="180" fontId="37" fillId="0" borderId="44" xfId="0" applyNumberFormat="1" applyFont="1" applyBorder="1" applyAlignment="1">
      <alignment horizontal="center" shrinkToFit="1"/>
    </xf>
    <xf numFmtId="0" fontId="33" fillId="0" borderId="31" xfId="0" applyFont="1" applyBorder="1" applyAlignment="1">
      <alignment horizontal="center"/>
    </xf>
    <xf numFmtId="0" fontId="23" fillId="0" borderId="52" xfId="0" applyFont="1" applyBorder="1" applyAlignment="1">
      <alignment horizontal="center" vertical="center"/>
    </xf>
    <xf numFmtId="0" fontId="23" fillId="0" borderId="35" xfId="0" applyFont="1" applyBorder="1" applyAlignment="1">
      <alignment horizontal="center" vertical="center"/>
    </xf>
    <xf numFmtId="177" fontId="19" fillId="33" borderId="13" xfId="0" applyNumberFormat="1" applyFont="1" applyFill="1" applyBorder="1" applyAlignment="1">
      <alignment horizontal="center" vertical="center"/>
    </xf>
    <xf numFmtId="177" fontId="19" fillId="33" borderId="14" xfId="0" applyNumberFormat="1" applyFont="1" applyFill="1" applyBorder="1" applyAlignment="1">
      <alignment horizontal="center" vertical="center"/>
    </xf>
    <xf numFmtId="177" fontId="19" fillId="33" borderId="12" xfId="0" applyNumberFormat="1" applyFont="1" applyFill="1" applyBorder="1" applyAlignment="1">
      <alignment horizontal="center" vertical="center"/>
    </xf>
    <xf numFmtId="0" fontId="28" fillId="33" borderId="21" xfId="0" applyFont="1" applyFill="1" applyBorder="1" applyAlignment="1">
      <alignment horizontal="left" vertical="center" wrapText="1"/>
    </xf>
    <xf numFmtId="0" fontId="28" fillId="33" borderId="0" xfId="0" applyFont="1" applyFill="1" applyAlignment="1">
      <alignment horizontal="left" vertical="center" wrapText="1"/>
    </xf>
    <xf numFmtId="0" fontId="28" fillId="33" borderId="45" xfId="0" applyFont="1" applyFill="1" applyBorder="1" applyAlignment="1">
      <alignment horizontal="left" vertical="center" wrapText="1"/>
    </xf>
    <xf numFmtId="0" fontId="28" fillId="33" borderId="30" xfId="0" applyFont="1" applyFill="1" applyBorder="1" applyAlignment="1">
      <alignment horizontal="left" vertical="center" wrapText="1"/>
    </xf>
    <xf numFmtId="0" fontId="28" fillId="33" borderId="27" xfId="0" applyFont="1" applyFill="1" applyBorder="1" applyAlignment="1">
      <alignment horizontal="left" vertical="center" wrapText="1"/>
    </xf>
    <xf numFmtId="0" fontId="28" fillId="33" borderId="32" xfId="0" applyFont="1" applyFill="1" applyBorder="1" applyAlignment="1">
      <alignment horizontal="left" vertical="center" wrapText="1"/>
    </xf>
    <xf numFmtId="0" fontId="23" fillId="0" borderId="53" xfId="0" applyFont="1" applyBorder="1" applyAlignment="1">
      <alignment horizontal="center" vertical="center"/>
    </xf>
    <xf numFmtId="0" fontId="23" fillId="0" borderId="54" xfId="0" applyFont="1" applyBorder="1" applyAlignment="1">
      <alignment horizontal="center" vertical="center"/>
    </xf>
    <xf numFmtId="0" fontId="23" fillId="0" borderId="55" xfId="0" applyFont="1" applyBorder="1" applyAlignment="1">
      <alignment horizontal="center" vertical="center"/>
    </xf>
    <xf numFmtId="0" fontId="23" fillId="33" borderId="36" xfId="0" applyFont="1" applyFill="1" applyBorder="1" applyAlignment="1">
      <alignment horizontal="center" vertical="center" wrapText="1"/>
    </xf>
    <xf numFmtId="0" fontId="23" fillId="33" borderId="40" xfId="0" applyFont="1" applyFill="1" applyBorder="1" applyAlignment="1">
      <alignment horizontal="center" vertical="center" wrapText="1"/>
    </xf>
    <xf numFmtId="0" fontId="23" fillId="33" borderId="41" xfId="0" applyFont="1" applyFill="1" applyBorder="1" applyAlignment="1">
      <alignment horizontal="center" vertical="center" wrapText="1"/>
    </xf>
    <xf numFmtId="0" fontId="34" fillId="0" borderId="14" xfId="0" applyFont="1" applyBorder="1" applyAlignment="1">
      <alignment horizontal="left" vertical="center"/>
    </xf>
    <xf numFmtId="0" fontId="34" fillId="0" borderId="0" xfId="0" applyFont="1" applyAlignment="1">
      <alignment horizontal="left" vertical="center"/>
    </xf>
    <xf numFmtId="0" fontId="24" fillId="0" borderId="17" xfId="0" applyFont="1" applyBorder="1" applyAlignment="1">
      <alignment horizontal="center" vertical="center"/>
    </xf>
    <xf numFmtId="0" fontId="24" fillId="0" borderId="22" xfId="0" applyFont="1" applyBorder="1" applyAlignment="1">
      <alignment horizontal="center" vertical="center"/>
    </xf>
    <xf numFmtId="0" fontId="19" fillId="33" borderId="17" xfId="0" applyFont="1" applyFill="1" applyBorder="1" applyAlignment="1">
      <alignment horizontal="center" vertical="center"/>
    </xf>
    <xf numFmtId="0" fontId="19" fillId="33" borderId="22" xfId="0" applyFont="1" applyFill="1" applyBorder="1" applyAlignment="1">
      <alignment horizontal="center" vertical="center"/>
    </xf>
    <xf numFmtId="0" fontId="19" fillId="33" borderId="13" xfId="0" applyFont="1" applyFill="1" applyBorder="1" applyAlignment="1">
      <alignment horizontal="left" vertical="center" wrapText="1"/>
    </xf>
    <xf numFmtId="0" fontId="19" fillId="33" borderId="14" xfId="0" applyFont="1" applyFill="1" applyBorder="1" applyAlignment="1">
      <alignment horizontal="left" vertical="center" wrapText="1"/>
    </xf>
    <xf numFmtId="0" fontId="19" fillId="33" borderId="35" xfId="0" applyFont="1" applyFill="1" applyBorder="1" applyAlignment="1">
      <alignment horizontal="left" vertical="center" wrapText="1"/>
    </xf>
    <xf numFmtId="0" fontId="19" fillId="33" borderId="21" xfId="0" applyFont="1" applyFill="1" applyBorder="1" applyAlignment="1">
      <alignment horizontal="left" vertical="center" wrapText="1"/>
    </xf>
    <xf numFmtId="0" fontId="19" fillId="33" borderId="0" xfId="0" applyFont="1" applyFill="1" applyAlignment="1">
      <alignment horizontal="left" vertical="center" wrapText="1"/>
    </xf>
    <xf numFmtId="0" fontId="19" fillId="33" borderId="18" xfId="0" applyFont="1" applyFill="1" applyBorder="1" applyAlignment="1">
      <alignment horizontal="left" vertical="center" wrapText="1"/>
    </xf>
    <xf numFmtId="0" fontId="19" fillId="33" borderId="19" xfId="0" applyFont="1" applyFill="1" applyBorder="1" applyAlignment="1">
      <alignment horizontal="left" vertical="center" wrapText="1"/>
    </xf>
    <xf numFmtId="0" fontId="19" fillId="33" borderId="15" xfId="0" applyFont="1" applyFill="1" applyBorder="1" applyAlignment="1">
      <alignment horizontal="left" vertical="center" wrapText="1"/>
    </xf>
    <xf numFmtId="0" fontId="19" fillId="33" borderId="26" xfId="0" applyFont="1" applyFill="1" applyBorder="1" applyAlignment="1">
      <alignment horizontal="left" vertical="center" wrapText="1"/>
    </xf>
    <xf numFmtId="0" fontId="23" fillId="33" borderId="36" xfId="0" applyFont="1" applyFill="1" applyBorder="1" applyAlignment="1" applyProtection="1">
      <alignment horizontal="center" vertical="center" wrapText="1"/>
      <protection locked="0"/>
    </xf>
    <xf numFmtId="0" fontId="23" fillId="33" borderId="40" xfId="0" applyFont="1" applyFill="1" applyBorder="1" applyAlignment="1" applyProtection="1">
      <alignment horizontal="center" vertical="center" wrapText="1"/>
      <protection locked="0"/>
    </xf>
    <xf numFmtId="0" fontId="23" fillId="33" borderId="41" xfId="0" applyFont="1" applyFill="1" applyBorder="1" applyAlignment="1" applyProtection="1">
      <alignment horizontal="center" vertical="center" wrapText="1"/>
      <protection locked="0"/>
    </xf>
    <xf numFmtId="0" fontId="51" fillId="34" borderId="65" xfId="0" applyFont="1" applyFill="1" applyBorder="1" applyAlignment="1" applyProtection="1">
      <alignment horizontal="center" vertical="center"/>
      <protection locked="0"/>
    </xf>
    <xf numFmtId="0" fontId="51" fillId="34" borderId="66" xfId="0" applyFont="1" applyFill="1" applyBorder="1" applyAlignment="1" applyProtection="1">
      <alignment horizontal="center" vertical="center"/>
      <protection locked="0"/>
    </xf>
    <xf numFmtId="0" fontId="19" fillId="33" borderId="19" xfId="0" applyFont="1" applyFill="1" applyBorder="1" applyAlignment="1" applyProtection="1">
      <alignment horizontal="center" vertical="center"/>
      <protection locked="0"/>
    </xf>
    <xf numFmtId="0" fontId="19" fillId="33" borderId="26" xfId="0" applyFont="1" applyFill="1" applyBorder="1" applyAlignment="1" applyProtection="1">
      <alignment horizontal="center" vertical="center"/>
      <protection locked="0"/>
    </xf>
    <xf numFmtId="0" fontId="19" fillId="0" borderId="26" xfId="0" applyFont="1" applyBorder="1" applyAlignment="1">
      <alignment horizontal="center" vertical="center" wrapText="1"/>
    </xf>
    <xf numFmtId="0" fontId="19" fillId="33" borderId="13" xfId="0" applyFont="1" applyFill="1" applyBorder="1" applyAlignment="1" applyProtection="1">
      <alignment horizontal="center" vertical="center"/>
      <protection locked="0"/>
    </xf>
    <xf numFmtId="0" fontId="19" fillId="33" borderId="14" xfId="0" applyFont="1" applyFill="1" applyBorder="1" applyAlignment="1" applyProtection="1">
      <alignment horizontal="center" vertical="center"/>
      <protection locked="0"/>
    </xf>
    <xf numFmtId="0" fontId="19" fillId="33" borderId="30" xfId="0" applyFont="1" applyFill="1" applyBorder="1" applyAlignment="1" applyProtection="1">
      <alignment horizontal="center" vertical="center"/>
      <protection locked="0"/>
    </xf>
    <xf numFmtId="0" fontId="19" fillId="33" borderId="27" xfId="0" applyFont="1" applyFill="1" applyBorder="1" applyAlignment="1" applyProtection="1">
      <alignment horizontal="center" vertical="center"/>
      <protection locked="0"/>
    </xf>
    <xf numFmtId="0" fontId="19" fillId="33" borderId="32" xfId="0" applyFont="1" applyFill="1" applyBorder="1" applyAlignment="1" applyProtection="1">
      <alignment horizontal="center" vertical="center"/>
      <protection locked="0"/>
    </xf>
    <xf numFmtId="0" fontId="52" fillId="33" borderId="56" xfId="0" applyFont="1" applyFill="1" applyBorder="1" applyAlignment="1" applyProtection="1">
      <alignment horizontal="center" vertical="center"/>
      <protection locked="0"/>
    </xf>
    <xf numFmtId="0" fontId="52" fillId="33" borderId="57" xfId="0" applyFont="1" applyFill="1" applyBorder="1" applyAlignment="1" applyProtection="1">
      <alignment horizontal="center" vertical="center"/>
      <protection locked="0"/>
    </xf>
    <xf numFmtId="0" fontId="51" fillId="34" borderId="63" xfId="0" applyFont="1" applyFill="1" applyBorder="1" applyAlignment="1">
      <alignment horizontal="center" vertical="center"/>
    </xf>
    <xf numFmtId="0" fontId="51" fillId="34" borderId="64" xfId="0" applyFont="1" applyFill="1" applyBorder="1" applyAlignment="1">
      <alignment horizontal="center" vertical="center"/>
    </xf>
    <xf numFmtId="178" fontId="32" fillId="0" borderId="24" xfId="0" applyNumberFormat="1" applyFont="1" applyBorder="1" applyAlignment="1">
      <alignment horizontal="center" vertical="center" shrinkToFit="1"/>
    </xf>
    <xf numFmtId="0" fontId="23" fillId="0" borderId="22" xfId="0" applyFont="1" applyBorder="1" applyAlignment="1">
      <alignment horizontal="center" vertical="center"/>
    </xf>
    <xf numFmtId="0" fontId="19" fillId="0" borderId="18" xfId="0" applyFont="1" applyBorder="1" applyAlignment="1">
      <alignment horizontal="center" vertical="center"/>
    </xf>
    <xf numFmtId="0" fontId="19" fillId="33" borderId="17" xfId="0" applyFont="1" applyFill="1" applyBorder="1" applyAlignment="1" applyProtection="1">
      <alignment horizontal="center" vertical="center"/>
      <protection locked="0"/>
    </xf>
    <xf numFmtId="0" fontId="19" fillId="33" borderId="22" xfId="0" applyFont="1" applyFill="1" applyBorder="1" applyAlignment="1" applyProtection="1">
      <alignment horizontal="center" vertical="center"/>
      <protection locked="0"/>
    </xf>
    <xf numFmtId="0" fontId="19" fillId="33" borderId="13" xfId="0" applyFont="1" applyFill="1" applyBorder="1" applyAlignment="1" applyProtection="1">
      <alignment horizontal="left" vertical="center" wrapText="1"/>
      <protection locked="0"/>
    </xf>
    <xf numFmtId="0" fontId="19" fillId="33" borderId="14" xfId="0" applyFont="1" applyFill="1" applyBorder="1" applyAlignment="1" applyProtection="1">
      <alignment horizontal="left" vertical="center" wrapText="1"/>
      <protection locked="0"/>
    </xf>
    <xf numFmtId="0" fontId="19" fillId="33" borderId="35" xfId="0" applyFont="1" applyFill="1" applyBorder="1" applyAlignment="1" applyProtection="1">
      <alignment horizontal="left" vertical="center" wrapText="1"/>
      <protection locked="0"/>
    </xf>
    <xf numFmtId="0" fontId="19" fillId="33" borderId="21" xfId="0" applyFont="1" applyFill="1" applyBorder="1" applyAlignment="1" applyProtection="1">
      <alignment horizontal="left" vertical="center" wrapText="1"/>
      <protection locked="0"/>
    </xf>
    <xf numFmtId="0" fontId="19" fillId="33" borderId="0" xfId="0" applyFont="1" applyFill="1" applyAlignment="1" applyProtection="1">
      <alignment horizontal="left" vertical="center" wrapText="1"/>
      <protection locked="0"/>
    </xf>
    <xf numFmtId="0" fontId="19" fillId="33" borderId="18" xfId="0" applyFont="1" applyFill="1" applyBorder="1" applyAlignment="1" applyProtection="1">
      <alignment horizontal="left" vertical="center" wrapText="1"/>
      <protection locked="0"/>
    </xf>
    <xf numFmtId="0" fontId="19" fillId="33" borderId="19" xfId="0" applyFont="1" applyFill="1" applyBorder="1" applyAlignment="1" applyProtection="1">
      <alignment horizontal="left" vertical="center" wrapText="1"/>
      <protection locked="0"/>
    </xf>
    <xf numFmtId="0" fontId="19" fillId="33" borderId="15" xfId="0" applyFont="1" applyFill="1" applyBorder="1" applyAlignment="1" applyProtection="1">
      <alignment horizontal="left" vertical="center" wrapText="1"/>
      <protection locked="0"/>
    </xf>
    <xf numFmtId="0" fontId="19" fillId="33" borderId="26" xfId="0" applyFont="1" applyFill="1" applyBorder="1" applyAlignment="1" applyProtection="1">
      <alignment horizontal="left" vertical="center" wrapText="1"/>
      <protection locked="0"/>
    </xf>
    <xf numFmtId="0" fontId="19" fillId="0" borderId="10" xfId="0" applyFont="1" applyBorder="1" applyAlignment="1">
      <alignment horizontal="center" vertical="center"/>
    </xf>
    <xf numFmtId="0" fontId="19" fillId="0" borderId="20" xfId="0" applyFont="1" applyBorder="1" applyAlignment="1">
      <alignment horizontal="center" vertical="center"/>
    </xf>
    <xf numFmtId="0" fontId="30" fillId="0" borderId="19" xfId="0" applyFont="1" applyBorder="1" applyAlignment="1">
      <alignment horizontal="center" vertical="center"/>
    </xf>
    <xf numFmtId="0" fontId="23" fillId="0" borderId="17" xfId="0" applyFont="1" applyBorder="1" applyAlignment="1">
      <alignment horizontal="center" vertical="center"/>
    </xf>
    <xf numFmtId="0" fontId="19" fillId="33" borderId="38" xfId="0" applyFont="1" applyFill="1" applyBorder="1" applyAlignment="1" applyProtection="1">
      <alignment horizontal="center" vertical="center"/>
      <protection locked="0"/>
    </xf>
    <xf numFmtId="0" fontId="19" fillId="33" borderId="39" xfId="0" applyFont="1" applyFill="1" applyBorder="1" applyAlignment="1" applyProtection="1">
      <alignment horizontal="center" vertical="center"/>
      <protection locked="0"/>
    </xf>
    <xf numFmtId="0" fontId="30" fillId="0" borderId="29" xfId="0" applyFont="1" applyBorder="1" applyAlignment="1">
      <alignment horizontal="center" vertical="center"/>
    </xf>
    <xf numFmtId="0" fontId="19" fillId="0" borderId="22" xfId="0" applyFont="1" applyBorder="1" applyAlignment="1">
      <alignment horizontal="center" vertical="center"/>
    </xf>
    <xf numFmtId="0" fontId="40" fillId="34" borderId="59" xfId="0" applyFont="1" applyFill="1" applyBorder="1" applyAlignment="1" applyProtection="1">
      <alignment horizontal="center" vertical="center"/>
      <protection locked="0"/>
    </xf>
    <xf numFmtId="0" fontId="40" fillId="34" borderId="60" xfId="0" applyFont="1" applyFill="1" applyBorder="1" applyAlignment="1" applyProtection="1">
      <alignment horizontal="center" vertical="center"/>
      <protection locked="0"/>
    </xf>
    <xf numFmtId="0" fontId="40" fillId="34" borderId="61" xfId="0" applyFont="1" applyFill="1" applyBorder="1" applyAlignment="1" applyProtection="1">
      <alignment horizontal="center" vertical="center"/>
      <protection locked="0"/>
    </xf>
    <xf numFmtId="0" fontId="28" fillId="33" borderId="21" xfId="0" applyFont="1" applyFill="1" applyBorder="1" applyAlignment="1" applyProtection="1">
      <alignment horizontal="left" vertical="center" wrapText="1"/>
      <protection locked="0"/>
    </xf>
    <xf numFmtId="0" fontId="28" fillId="33" borderId="0" xfId="0" applyFont="1" applyFill="1" applyAlignment="1" applyProtection="1">
      <alignment horizontal="left" vertical="center" wrapText="1"/>
      <protection locked="0"/>
    </xf>
    <xf numFmtId="0" fontId="28" fillId="33" borderId="45" xfId="0" applyFont="1" applyFill="1" applyBorder="1" applyAlignment="1" applyProtection="1">
      <alignment horizontal="left" vertical="center" wrapText="1"/>
      <protection locked="0"/>
    </xf>
    <xf numFmtId="0" fontId="28" fillId="33" borderId="30" xfId="0" applyFont="1" applyFill="1" applyBorder="1" applyAlignment="1" applyProtection="1">
      <alignment horizontal="left" vertical="center" wrapText="1"/>
      <protection locked="0"/>
    </xf>
    <xf numFmtId="0" fontId="28" fillId="33" borderId="27" xfId="0" applyFont="1" applyFill="1" applyBorder="1" applyAlignment="1" applyProtection="1">
      <alignment horizontal="left" vertical="center" wrapText="1"/>
      <protection locked="0"/>
    </xf>
    <xf numFmtId="0" fontId="28" fillId="33" borderId="32" xfId="0" applyFont="1" applyFill="1" applyBorder="1" applyAlignment="1" applyProtection="1">
      <alignment horizontal="left" vertical="center" wrapText="1"/>
      <protection locked="0"/>
    </xf>
    <xf numFmtId="0" fontId="30" fillId="33" borderId="43" xfId="0" applyFont="1" applyFill="1" applyBorder="1" applyAlignment="1" applyProtection="1">
      <alignment horizontal="center" vertical="center"/>
      <protection locked="0"/>
    </xf>
    <xf numFmtId="0" fontId="30" fillId="33" borderId="50" xfId="0" applyFont="1" applyFill="1" applyBorder="1" applyAlignment="1" applyProtection="1">
      <alignment horizontal="center" vertical="center"/>
      <protection locked="0"/>
    </xf>
    <xf numFmtId="177" fontId="19" fillId="33" borderId="13" xfId="0" applyNumberFormat="1" applyFont="1" applyFill="1" applyBorder="1" applyAlignment="1" applyProtection="1">
      <alignment horizontal="center" vertical="center"/>
      <protection locked="0"/>
    </xf>
    <xf numFmtId="177" fontId="19" fillId="33" borderId="14" xfId="0" applyNumberFormat="1" applyFont="1" applyFill="1" applyBorder="1" applyAlignment="1" applyProtection="1">
      <alignment horizontal="center" vertical="center"/>
      <protection locked="0"/>
    </xf>
    <xf numFmtId="177" fontId="19" fillId="33" borderId="12" xfId="0" applyNumberFormat="1" applyFont="1" applyFill="1" applyBorder="1" applyAlignment="1" applyProtection="1">
      <alignment horizontal="center" vertical="center"/>
      <protection locked="0"/>
    </xf>
    <xf numFmtId="0" fontId="31" fillId="0" borderId="30" xfId="0" applyFont="1" applyBorder="1" applyAlignment="1" applyProtection="1">
      <alignment horizontal="center" vertical="center" shrinkToFit="1"/>
      <protection locked="0"/>
    </xf>
    <xf numFmtId="0" fontId="31" fillId="0" borderId="27" xfId="0" applyFont="1" applyBorder="1" applyAlignment="1" applyProtection="1">
      <alignment horizontal="center" vertical="center" shrinkToFit="1"/>
      <protection locked="0"/>
    </xf>
    <xf numFmtId="0" fontId="31" fillId="0" borderId="23" xfId="0" applyFont="1" applyBorder="1" applyAlignment="1" applyProtection="1">
      <alignment horizontal="center" vertical="center" shrinkToFit="1"/>
      <protection locked="0"/>
    </xf>
    <xf numFmtId="0" fontId="19" fillId="0" borderId="29" xfId="0" applyFont="1" applyBorder="1" applyAlignment="1">
      <alignment horizontal="center" vertical="center"/>
    </xf>
    <xf numFmtId="0" fontId="19" fillId="0" borderId="25" xfId="0" applyFont="1" applyBorder="1" applyAlignment="1">
      <alignment horizontal="center" vertical="center"/>
    </xf>
    <xf numFmtId="0" fontId="19" fillId="0" borderId="37" xfId="0" applyFont="1" applyBorder="1" applyAlignment="1">
      <alignment horizontal="center" vertical="center"/>
    </xf>
    <xf numFmtId="179" fontId="28" fillId="0" borderId="50" xfId="0" applyNumberFormat="1" applyFont="1" applyBorder="1" applyAlignment="1">
      <alignment horizontal="center" vertical="center"/>
    </xf>
    <xf numFmtId="179" fontId="28" fillId="0" borderId="51" xfId="0" applyNumberFormat="1" applyFont="1" applyBorder="1" applyAlignment="1">
      <alignment horizontal="center" vertical="center"/>
    </xf>
    <xf numFmtId="0" fontId="21" fillId="0" borderId="0" xfId="0" applyFont="1" applyFill="1">
      <alignment vertical="center"/>
    </xf>
  </cellXfs>
  <cellStyles count="43">
    <cellStyle name="20% - アクセント 1" xfId="20" builtinId="30" customBuiltin="1"/>
    <cellStyle name="20% - アクセント 2" xfId="24" builtinId="34" customBuiltin="1"/>
    <cellStyle name="20% - アクセント 3" xfId="28" builtinId="38" customBuiltin="1"/>
    <cellStyle name="20% - アクセント 4" xfId="32" builtinId="42" customBuiltin="1"/>
    <cellStyle name="20% - アクセント 5" xfId="36" builtinId="46" customBuiltin="1"/>
    <cellStyle name="20% - アクセント 6" xfId="40" builtinId="50" customBuiltin="1"/>
    <cellStyle name="40% - アクセント 1" xfId="21" builtinId="31" customBuiltin="1"/>
    <cellStyle name="40% - アクセント 2" xfId="25" builtinId="35" customBuiltin="1"/>
    <cellStyle name="40% - アクセント 3" xfId="29" builtinId="39" customBuiltin="1"/>
    <cellStyle name="40% - アクセント 4" xfId="33" builtinId="43" customBuiltin="1"/>
    <cellStyle name="40% - アクセント 5" xfId="37" builtinId="47" customBuiltin="1"/>
    <cellStyle name="40% - アクセント 6" xfId="41" builtinId="51" customBuiltin="1"/>
    <cellStyle name="60% - アクセント 1" xfId="22" builtinId="32" customBuiltin="1"/>
    <cellStyle name="60% - アクセント 2" xfId="26" builtinId="36" customBuiltin="1"/>
    <cellStyle name="60% - アクセント 3" xfId="30" builtinId="40" customBuiltin="1"/>
    <cellStyle name="60% - アクセント 4" xfId="34" builtinId="44" customBuiltin="1"/>
    <cellStyle name="60% - アクセント 5" xfId="38" builtinId="48" customBuiltin="1"/>
    <cellStyle name="60% - アクセント 6" xfId="42" builtinId="52" customBuiltin="1"/>
    <cellStyle name="アクセント 1" xfId="19" builtinId="29" customBuiltin="1"/>
    <cellStyle name="アクセント 2" xfId="23" builtinId="33" customBuiltin="1"/>
    <cellStyle name="アクセント 3" xfId="27" builtinId="37" customBuiltin="1"/>
    <cellStyle name="アクセント 4" xfId="31" builtinId="41" customBuiltin="1"/>
    <cellStyle name="アクセント 5" xfId="35" builtinId="45" customBuiltin="1"/>
    <cellStyle name="アクセント 6" xfId="39" builtinId="49" customBuiltin="1"/>
    <cellStyle name="タイトル" xfId="2" builtinId="15" customBuiltin="1"/>
    <cellStyle name="チェック セル" xfId="14" builtinId="23" customBuiltin="1"/>
    <cellStyle name="どちらでもない" xfId="9" builtinId="28" customBuiltin="1"/>
    <cellStyle name="メモ" xfId="16" builtinId="10" customBuiltin="1"/>
    <cellStyle name="リンク セル" xfId="13" builtinId="24" customBuiltin="1"/>
    <cellStyle name="悪い" xfId="8" builtinId="27" customBuiltin="1"/>
    <cellStyle name="計算" xfId="12" builtinId="22" customBuiltin="1"/>
    <cellStyle name="警告文" xfId="15" builtinId="11" customBuiltin="1"/>
    <cellStyle name="見出し 1" xfId="3" builtinId="16" customBuiltin="1"/>
    <cellStyle name="見出し 2" xfId="4" builtinId="17" customBuiltin="1"/>
    <cellStyle name="見出し 3" xfId="5" builtinId="18" customBuiltin="1"/>
    <cellStyle name="見出し 4" xfId="6" builtinId="19" customBuiltin="1"/>
    <cellStyle name="集計" xfId="18" builtinId="25" customBuiltin="1"/>
    <cellStyle name="出力" xfId="11" builtinId="21" customBuiltin="1"/>
    <cellStyle name="説明文" xfId="17" builtinId="53" customBuiltin="1"/>
    <cellStyle name="通貨" xfId="1" builtinId="7" customBuiltin="1"/>
    <cellStyle name="入力" xfId="10" builtinId="20" customBuiltin="1"/>
    <cellStyle name="標準" xfId="0" builtinId="0"/>
    <cellStyle name="良い" xfId="7" builtinId="26" customBuiltin="1"/>
  </cellStyles>
  <dxfs count="0"/>
  <tableStyles count="0" defaultTableStyle="TableStyleMedium2" defaultPivotStyle="PivotStyleLight16"/>
  <colors>
    <mruColors>
      <color rgb="FFFFCCCC"/>
      <color rgb="FFCCFFCC"/>
      <color rgb="FF006600"/>
      <color rgb="FFCCCC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14</xdr:col>
      <xdr:colOff>309437</xdr:colOff>
      <xdr:row>27</xdr:row>
      <xdr:rowOff>54833</xdr:rowOff>
    </xdr:from>
    <xdr:to>
      <xdr:col>17</xdr:col>
      <xdr:colOff>454830</xdr:colOff>
      <xdr:row>34</xdr:row>
      <xdr:rowOff>3529</xdr:rowOff>
    </xdr:to>
    <xdr:sp macro="" textlink="">
      <xdr:nvSpPr>
        <xdr:cNvPr id="2" name="吹き出し: 四角形 1">
          <a:extLst>
            <a:ext uri="{FF2B5EF4-FFF2-40B4-BE49-F238E27FC236}">
              <a16:creationId xmlns:a16="http://schemas.microsoft.com/office/drawing/2014/main" id="{359B5BC6-42BC-4D52-9352-5549C0BA8B9C}"/>
            </a:ext>
          </a:extLst>
        </xdr:cNvPr>
        <xdr:cNvSpPr/>
      </xdr:nvSpPr>
      <xdr:spPr>
        <a:xfrm>
          <a:off x="8652631" y="9429902"/>
          <a:ext cx="4616852" cy="2091821"/>
        </a:xfrm>
        <a:prstGeom prst="wedgeRectCallout">
          <a:avLst>
            <a:gd name="adj1" fmla="val -83139"/>
            <a:gd name="adj2" fmla="val -59500"/>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a:solidFill>
                <a:srgbClr val="FF0000"/>
              </a:solidFill>
              <a:latin typeface="BIZ UDPゴシック" panose="020B0400000000000000" pitchFamily="50" charset="-128"/>
              <a:ea typeface="BIZ UDPゴシック" panose="020B0400000000000000" pitchFamily="50" charset="-128"/>
            </a:rPr>
            <a:t>受講料</a:t>
          </a:r>
          <a:r>
            <a:rPr kumimoji="1" lang="ja-JP" altLang="en-US" sz="1600">
              <a:solidFill>
                <a:sysClr val="windowText" lastClr="000000"/>
              </a:solidFill>
              <a:latin typeface="BIZ UDPゴシック" panose="020B0400000000000000" pitchFamily="50" charset="-128"/>
              <a:ea typeface="BIZ UDPゴシック" panose="020B0400000000000000" pitchFamily="50" charset="-128"/>
            </a:rPr>
            <a:t>や</a:t>
          </a:r>
          <a:r>
            <a:rPr kumimoji="1" lang="ja-JP" altLang="en-US" sz="1600">
              <a:solidFill>
                <a:srgbClr val="FF0000"/>
              </a:solidFill>
              <a:latin typeface="BIZ UDPゴシック" panose="020B0400000000000000" pitchFamily="50" charset="-128"/>
              <a:ea typeface="BIZ UDPゴシック" panose="020B0400000000000000" pitchFamily="50" charset="-128"/>
            </a:rPr>
            <a:t>締切日</a:t>
          </a:r>
          <a:r>
            <a:rPr kumimoji="1" lang="ja-JP" altLang="en-US" sz="1600">
              <a:solidFill>
                <a:sysClr val="windowText" lastClr="000000"/>
              </a:solidFill>
              <a:latin typeface="BIZ UDPゴシック" panose="020B0400000000000000" pitchFamily="50" charset="-128"/>
              <a:ea typeface="BIZ UDPゴシック" panose="020B0400000000000000" pitchFamily="50" charset="-128"/>
            </a:rPr>
            <a:t>が反映されないときは</a:t>
          </a:r>
          <a:endParaRPr kumimoji="1" lang="en-US" altLang="ja-JP" sz="1600">
            <a:solidFill>
              <a:sysClr val="windowText" lastClr="000000"/>
            </a:solidFill>
            <a:latin typeface="BIZ UDPゴシック" panose="020B0400000000000000" pitchFamily="50" charset="-128"/>
            <a:ea typeface="BIZ UDPゴシック" panose="020B0400000000000000" pitchFamily="50" charset="-128"/>
          </a:endParaRPr>
        </a:p>
        <a:p>
          <a:pPr algn="ctr"/>
          <a:r>
            <a:rPr kumimoji="1" lang="ja-JP" altLang="en-US" sz="2000" u="dbl">
              <a:solidFill>
                <a:srgbClr val="006600"/>
              </a:solidFill>
              <a:latin typeface="BIZ UDPゴシック" panose="020B0400000000000000" pitchFamily="50" charset="-128"/>
              <a:ea typeface="BIZ UDPゴシック" panose="020B0400000000000000" pitchFamily="50" charset="-128"/>
            </a:rPr>
            <a:t>「会員種別」</a:t>
          </a:r>
          <a:endParaRPr kumimoji="1" lang="en-US" altLang="ja-JP" sz="2000" u="dbl">
            <a:solidFill>
              <a:srgbClr val="006600"/>
            </a:solidFill>
            <a:latin typeface="BIZ UDPゴシック" panose="020B0400000000000000" pitchFamily="50" charset="-128"/>
            <a:ea typeface="BIZ UDPゴシック" panose="020B0400000000000000" pitchFamily="50" charset="-128"/>
          </a:endParaRPr>
        </a:p>
        <a:p>
          <a:pPr algn="ctr"/>
          <a:r>
            <a:rPr kumimoji="1" lang="ja-JP" altLang="en-US" sz="2000">
              <a:solidFill>
                <a:srgbClr val="006600"/>
              </a:solidFill>
              <a:latin typeface="BIZ UDPゴシック" panose="020B0400000000000000" pitchFamily="50" charset="-128"/>
              <a:ea typeface="BIZ UDPゴシック" panose="020B0400000000000000" pitchFamily="50" charset="-128"/>
            </a:rPr>
            <a:t>「過去の受講」</a:t>
          </a:r>
          <a:endParaRPr kumimoji="1" lang="en-US" altLang="ja-JP" sz="2000">
            <a:solidFill>
              <a:srgbClr val="006600"/>
            </a:solidFill>
            <a:latin typeface="BIZ UDPゴシック" panose="020B0400000000000000" pitchFamily="50" charset="-128"/>
            <a:ea typeface="BIZ UDPゴシック" panose="020B0400000000000000" pitchFamily="50" charset="-128"/>
          </a:endParaRPr>
        </a:p>
        <a:p>
          <a:pPr algn="ctr"/>
          <a:r>
            <a:rPr kumimoji="1" lang="ja-JP" altLang="en-US" sz="2000">
              <a:solidFill>
                <a:srgbClr val="006600"/>
              </a:solidFill>
              <a:latin typeface="BIZ UDPゴシック" panose="020B0400000000000000" pitchFamily="50" charset="-128"/>
              <a:ea typeface="BIZ UDPゴシック" panose="020B0400000000000000" pitchFamily="50" charset="-128"/>
            </a:rPr>
            <a:t>「視聴期間」</a:t>
          </a:r>
          <a:endParaRPr kumimoji="1" lang="en-US" altLang="ja-JP" sz="1600">
            <a:solidFill>
              <a:sysClr val="windowText" lastClr="000000"/>
            </a:solidFill>
            <a:latin typeface="BIZ UDPゴシック" panose="020B0400000000000000" pitchFamily="50" charset="-128"/>
            <a:ea typeface="BIZ UDPゴシック" panose="020B0400000000000000" pitchFamily="50" charset="-128"/>
          </a:endParaRPr>
        </a:p>
        <a:p>
          <a:pPr algn="ctr"/>
          <a:r>
            <a:rPr kumimoji="1" lang="ja-JP" altLang="en-US" sz="1600">
              <a:solidFill>
                <a:sysClr val="windowText" lastClr="000000"/>
              </a:solidFill>
              <a:latin typeface="BIZ UDPゴシック" panose="020B0400000000000000" pitchFamily="50" charset="-128"/>
              <a:ea typeface="BIZ UDPゴシック" panose="020B0400000000000000" pitchFamily="50" charset="-128"/>
            </a:rPr>
            <a:t>各欄</a:t>
          </a:r>
          <a:r>
            <a:rPr kumimoji="1" lang="en-US" altLang="ja-JP" sz="16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600">
              <a:solidFill>
                <a:sysClr val="windowText" lastClr="000000"/>
              </a:solidFill>
              <a:latin typeface="BIZ UDPゴシック" panose="020B0400000000000000" pitchFamily="50" charset="-128"/>
              <a:ea typeface="BIZ UDPゴシック" panose="020B0400000000000000" pitchFamily="50" charset="-128"/>
            </a:rPr>
            <a:t>紫セル</a:t>
          </a:r>
          <a:r>
            <a:rPr kumimoji="1" lang="en-US" altLang="ja-JP" sz="16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600">
              <a:solidFill>
                <a:sysClr val="windowText" lastClr="000000"/>
              </a:solidFill>
              <a:latin typeface="BIZ UDPゴシック" panose="020B0400000000000000" pitchFamily="50" charset="-128"/>
              <a:ea typeface="BIZ UDPゴシック" panose="020B0400000000000000" pitchFamily="50" charset="-128"/>
            </a:rPr>
            <a:t>の選択をご確認ください</a:t>
          </a:r>
          <a:endParaRPr kumimoji="1" lang="en-US" altLang="ja-JP" sz="2000">
            <a:solidFill>
              <a:srgbClr val="006600"/>
            </a:solidFill>
            <a:latin typeface="BIZ UDPゴシック" panose="020B0400000000000000" pitchFamily="50" charset="-128"/>
            <a:ea typeface="BIZ UDPゴシック" panose="020B0400000000000000" pitchFamily="50" charset="-128"/>
          </a:endParaRPr>
        </a:p>
      </xdr:txBody>
    </xdr:sp>
    <xdr:clientData/>
  </xdr:twoCellAnchor>
  <xdr:twoCellAnchor>
    <xdr:from>
      <xdr:col>14</xdr:col>
      <xdr:colOff>66222</xdr:colOff>
      <xdr:row>0</xdr:row>
      <xdr:rowOff>399141</xdr:rowOff>
    </xdr:from>
    <xdr:to>
      <xdr:col>21</xdr:col>
      <xdr:colOff>217713</xdr:colOff>
      <xdr:row>6</xdr:row>
      <xdr:rowOff>190500</xdr:rowOff>
    </xdr:to>
    <xdr:sp macro="" textlink="">
      <xdr:nvSpPr>
        <xdr:cNvPr id="3" name="四角形: 角を丸くする 2">
          <a:extLst>
            <a:ext uri="{FF2B5EF4-FFF2-40B4-BE49-F238E27FC236}">
              <a16:creationId xmlns:a16="http://schemas.microsoft.com/office/drawing/2014/main" id="{DE4BDF05-CF99-4217-8960-C98FAD2EDFB5}"/>
            </a:ext>
          </a:extLst>
        </xdr:cNvPr>
        <xdr:cNvSpPr/>
      </xdr:nvSpPr>
      <xdr:spPr>
        <a:xfrm>
          <a:off x="7795079" y="399141"/>
          <a:ext cx="7145563" cy="1641930"/>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chemeClr val="tx1"/>
              </a:solidFill>
            </a:rPr>
            <a:t>個人払いのお申込でも、</a:t>
          </a:r>
          <a:r>
            <a:rPr kumimoji="1" lang="ja-JP" altLang="en-US" sz="1600">
              <a:solidFill>
                <a:schemeClr val="tx1"/>
              </a:solidFill>
              <a:latin typeface="HGPｺﾞｼｯｸE" panose="020B0900000000000000" pitchFamily="50" charset="-128"/>
              <a:ea typeface="HGPｺﾞｼｯｸE" panose="020B0900000000000000" pitchFamily="50" charset="-128"/>
            </a:rPr>
            <a:t>当協会会員事業場にお勤め</a:t>
          </a:r>
          <a:r>
            <a:rPr kumimoji="1" lang="ja-JP" altLang="en-US" sz="1600">
              <a:solidFill>
                <a:schemeClr val="tx1"/>
              </a:solidFill>
            </a:rPr>
            <a:t>であれば</a:t>
          </a:r>
          <a:endParaRPr kumimoji="1" lang="en-US" altLang="ja-JP" sz="1600">
            <a:solidFill>
              <a:schemeClr val="tx1"/>
            </a:solidFill>
          </a:endParaRPr>
        </a:p>
        <a:p>
          <a:pPr algn="l"/>
          <a:r>
            <a:rPr kumimoji="1" lang="ja-JP" altLang="en-US" sz="1600">
              <a:solidFill>
                <a:schemeClr val="tx1"/>
              </a:solidFill>
            </a:rPr>
            <a:t>勤務先名をご記入いただくことで</a:t>
          </a:r>
          <a:endParaRPr kumimoji="1" lang="en-US" altLang="ja-JP" sz="1600">
            <a:solidFill>
              <a:schemeClr val="tx1"/>
            </a:solidFill>
          </a:endParaRPr>
        </a:p>
        <a:p>
          <a:pPr algn="l"/>
          <a:r>
            <a:rPr kumimoji="1" lang="ja-JP" altLang="en-US" sz="1600">
              <a:solidFill>
                <a:schemeClr val="tx1"/>
              </a:solidFill>
            </a:rPr>
            <a:t>会員事業場価格でお申込及び受講していただけます。</a:t>
          </a:r>
          <a:endParaRPr kumimoji="1" lang="en-US" altLang="ja-JP" sz="1600">
            <a:solidFill>
              <a:schemeClr val="tx1"/>
            </a:solidFill>
          </a:endParaRPr>
        </a:p>
        <a:p>
          <a:pPr algn="l"/>
          <a:r>
            <a:rPr kumimoji="1" lang="en-US" altLang="ja-JP" sz="1600">
              <a:solidFill>
                <a:schemeClr val="tx1"/>
              </a:solidFill>
            </a:rPr>
            <a:t>(</a:t>
          </a:r>
          <a:r>
            <a:rPr kumimoji="1" lang="ja-JP" altLang="en-US" sz="1600">
              <a:solidFill>
                <a:schemeClr val="tx1"/>
              </a:solidFill>
            </a:rPr>
            <a:t>当協会の会員名簿で勤務先名が会員事業場に該当するか照会を行います</a:t>
          </a:r>
          <a:r>
            <a:rPr kumimoji="1" lang="en-US" altLang="ja-JP" sz="1600">
              <a:solidFill>
                <a:schemeClr val="tx1"/>
              </a:solidFill>
            </a:rPr>
            <a:t>)</a:t>
          </a:r>
        </a:p>
        <a:p>
          <a:pPr algn="l"/>
          <a:r>
            <a:rPr kumimoji="1" lang="en-US" altLang="ja-JP" sz="1600">
              <a:solidFill>
                <a:schemeClr val="tx1"/>
              </a:solidFill>
            </a:rPr>
            <a:t>(</a:t>
          </a:r>
          <a:r>
            <a:rPr kumimoji="1" lang="ja-JP" altLang="en-US" sz="1600">
              <a:solidFill>
                <a:schemeClr val="tx1"/>
              </a:solidFill>
            </a:rPr>
            <a:t>個人払いの場合、事業場へ個人情報の照会</a:t>
          </a:r>
          <a:r>
            <a:rPr kumimoji="1" lang="en-US" altLang="ja-JP" sz="1600">
              <a:solidFill>
                <a:schemeClr val="tx1"/>
              </a:solidFill>
            </a:rPr>
            <a:t>(</a:t>
          </a:r>
          <a:r>
            <a:rPr kumimoji="1" lang="ja-JP" altLang="en-US" sz="1600">
              <a:solidFill>
                <a:schemeClr val="tx1"/>
              </a:solidFill>
            </a:rPr>
            <a:t>在籍確認等</a:t>
          </a:r>
          <a:r>
            <a:rPr kumimoji="1" lang="en-US" altLang="ja-JP" sz="1600">
              <a:solidFill>
                <a:schemeClr val="tx1"/>
              </a:solidFill>
            </a:rPr>
            <a:t>)</a:t>
          </a:r>
          <a:r>
            <a:rPr kumimoji="1" lang="ja-JP" altLang="en-US" sz="1600">
              <a:solidFill>
                <a:schemeClr val="tx1"/>
              </a:solidFill>
            </a:rPr>
            <a:t>は行っておりません</a:t>
          </a:r>
          <a:r>
            <a:rPr kumimoji="1" lang="en-US" altLang="ja-JP" sz="1600">
              <a:solidFill>
                <a:schemeClr val="tx1"/>
              </a:solidFill>
            </a:rPr>
            <a:t>)</a:t>
          </a:r>
        </a:p>
      </xdr:txBody>
    </xdr:sp>
    <xdr:clientData/>
  </xdr:twoCellAnchor>
  <xdr:twoCellAnchor>
    <xdr:from>
      <xdr:col>14</xdr:col>
      <xdr:colOff>76202</xdr:colOff>
      <xdr:row>8</xdr:row>
      <xdr:rowOff>129721</xdr:rowOff>
    </xdr:from>
    <xdr:to>
      <xdr:col>17</xdr:col>
      <xdr:colOff>246944</xdr:colOff>
      <xdr:row>9</xdr:row>
      <xdr:rowOff>137887</xdr:rowOff>
    </xdr:to>
    <xdr:sp macro="" textlink="">
      <xdr:nvSpPr>
        <xdr:cNvPr id="4" name="四角形: 角を丸くする 3">
          <a:extLst>
            <a:ext uri="{FF2B5EF4-FFF2-40B4-BE49-F238E27FC236}">
              <a16:creationId xmlns:a16="http://schemas.microsoft.com/office/drawing/2014/main" id="{ACDD4652-C4C6-0E4B-AF36-659C5FC4B7EB}"/>
            </a:ext>
          </a:extLst>
        </xdr:cNvPr>
        <xdr:cNvSpPr/>
      </xdr:nvSpPr>
      <xdr:spPr>
        <a:xfrm>
          <a:off x="8419396" y="2616804"/>
          <a:ext cx="4642201" cy="413861"/>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600">
              <a:solidFill>
                <a:srgbClr val="FF0000"/>
              </a:solidFill>
            </a:rPr>
            <a:t>【</a:t>
          </a:r>
          <a:r>
            <a:rPr kumimoji="1" lang="ja-JP" altLang="en-US" sz="1600">
              <a:solidFill>
                <a:schemeClr val="tx1"/>
              </a:solidFill>
            </a:rPr>
            <a:t>会員種別</a:t>
          </a:r>
          <a:r>
            <a:rPr kumimoji="1" lang="en-US" altLang="ja-JP" sz="1600">
              <a:solidFill>
                <a:srgbClr val="FF0000"/>
              </a:solidFill>
            </a:rPr>
            <a:t>】</a:t>
          </a:r>
          <a:r>
            <a:rPr kumimoji="1" lang="ja-JP" altLang="en-US" sz="1600">
              <a:solidFill>
                <a:schemeClr val="tx1"/>
              </a:solidFill>
            </a:rPr>
            <a:t>欄は忘れずに、必ず選択してください。</a:t>
          </a:r>
          <a:endParaRPr kumimoji="1" lang="en-US" altLang="ja-JP" sz="1600">
            <a:solidFill>
              <a:schemeClr val="tx1"/>
            </a:solidFill>
          </a:endParaRPr>
        </a:p>
        <a:p>
          <a:pPr algn="l"/>
          <a:endParaRPr kumimoji="1" lang="en-US" altLang="ja-JP" sz="1600">
            <a:solidFill>
              <a:schemeClr val="tx1"/>
            </a:solidFill>
          </a:endParaRPr>
        </a:p>
      </xdr:txBody>
    </xdr:sp>
    <xdr:clientData/>
  </xdr:twoCellAnchor>
  <xdr:twoCellAnchor>
    <xdr:from>
      <xdr:col>3</xdr:col>
      <xdr:colOff>254000</xdr:colOff>
      <xdr:row>3</xdr:row>
      <xdr:rowOff>146050</xdr:rowOff>
    </xdr:from>
    <xdr:to>
      <xdr:col>3</xdr:col>
      <xdr:colOff>793750</xdr:colOff>
      <xdr:row>5</xdr:row>
      <xdr:rowOff>158750</xdr:rowOff>
    </xdr:to>
    <xdr:sp macro="" textlink="">
      <xdr:nvSpPr>
        <xdr:cNvPr id="6" name="楕円 5">
          <a:extLst>
            <a:ext uri="{FF2B5EF4-FFF2-40B4-BE49-F238E27FC236}">
              <a16:creationId xmlns:a16="http://schemas.microsoft.com/office/drawing/2014/main" id="{4C24D64F-EA9B-BF20-00F2-C9E880A4F3AA}"/>
            </a:ext>
          </a:extLst>
        </xdr:cNvPr>
        <xdr:cNvSpPr/>
      </xdr:nvSpPr>
      <xdr:spPr>
        <a:xfrm>
          <a:off x="1320800" y="1098550"/>
          <a:ext cx="539750" cy="514350"/>
        </a:xfrm>
        <a:prstGeom prst="ellipse">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2400">
              <a:solidFill>
                <a:sysClr val="windowText" lastClr="000000"/>
              </a:solidFill>
            </a:rPr>
            <a:t>Ａ</a:t>
          </a:r>
          <a:endParaRPr kumimoji="1" lang="ja-JP" altLang="en-US" sz="1100">
            <a:solidFill>
              <a:sysClr val="windowText" lastClr="000000"/>
            </a:solidFill>
          </a:endParaRPr>
        </a:p>
      </xdr:txBody>
    </xdr:sp>
    <xdr:clientData/>
  </xdr:twoCellAnchor>
  <xdr:twoCellAnchor>
    <xdr:from>
      <xdr:col>6</xdr:col>
      <xdr:colOff>222250</xdr:colOff>
      <xdr:row>5</xdr:row>
      <xdr:rowOff>368300</xdr:rowOff>
    </xdr:from>
    <xdr:to>
      <xdr:col>7</xdr:col>
      <xdr:colOff>368300</xdr:colOff>
      <xdr:row>7</xdr:row>
      <xdr:rowOff>247650</xdr:rowOff>
    </xdr:to>
    <xdr:sp macro="" textlink="">
      <xdr:nvSpPr>
        <xdr:cNvPr id="7" name="楕円 6">
          <a:extLst>
            <a:ext uri="{FF2B5EF4-FFF2-40B4-BE49-F238E27FC236}">
              <a16:creationId xmlns:a16="http://schemas.microsoft.com/office/drawing/2014/main" id="{13DC2B39-6D7E-A217-DCED-D94AF8453191}"/>
            </a:ext>
          </a:extLst>
        </xdr:cNvPr>
        <xdr:cNvSpPr/>
      </xdr:nvSpPr>
      <xdr:spPr>
        <a:xfrm>
          <a:off x="4381500" y="1822450"/>
          <a:ext cx="539750" cy="514350"/>
        </a:xfrm>
        <a:prstGeom prst="ellipse">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2400">
              <a:solidFill>
                <a:sysClr val="windowText" lastClr="000000"/>
              </a:solidFill>
            </a:rPr>
            <a:t>Ｄ</a:t>
          </a:r>
        </a:p>
      </xdr:txBody>
    </xdr:sp>
    <xdr:clientData/>
  </xdr:twoCellAnchor>
  <xdr:twoCellAnchor>
    <xdr:from>
      <xdr:col>2</xdr:col>
      <xdr:colOff>44450</xdr:colOff>
      <xdr:row>7</xdr:row>
      <xdr:rowOff>120650</xdr:rowOff>
    </xdr:from>
    <xdr:to>
      <xdr:col>3</xdr:col>
      <xdr:colOff>425450</xdr:colOff>
      <xdr:row>8</xdr:row>
      <xdr:rowOff>228600</xdr:rowOff>
    </xdr:to>
    <xdr:sp macro="" textlink="">
      <xdr:nvSpPr>
        <xdr:cNvPr id="8" name="楕円 7">
          <a:extLst>
            <a:ext uri="{FF2B5EF4-FFF2-40B4-BE49-F238E27FC236}">
              <a16:creationId xmlns:a16="http://schemas.microsoft.com/office/drawing/2014/main" id="{A7312BAA-398F-0BDF-26D4-9DD60534F885}"/>
            </a:ext>
          </a:extLst>
        </xdr:cNvPr>
        <xdr:cNvSpPr/>
      </xdr:nvSpPr>
      <xdr:spPr>
        <a:xfrm>
          <a:off x="952500" y="2209800"/>
          <a:ext cx="539750" cy="514350"/>
        </a:xfrm>
        <a:prstGeom prst="ellipse">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2400">
              <a:solidFill>
                <a:sysClr val="windowText" lastClr="000000"/>
              </a:solidFill>
            </a:rPr>
            <a:t>Ｃ</a:t>
          </a:r>
          <a:endParaRPr kumimoji="1" lang="ja-JP" altLang="en-US" sz="1100">
            <a:solidFill>
              <a:sysClr val="windowText" lastClr="000000"/>
            </a:solidFill>
          </a:endParaRPr>
        </a:p>
      </xdr:txBody>
    </xdr:sp>
    <xdr:clientData/>
  </xdr:twoCellAnchor>
  <xdr:twoCellAnchor>
    <xdr:from>
      <xdr:col>14</xdr:col>
      <xdr:colOff>82550</xdr:colOff>
      <xdr:row>0</xdr:row>
      <xdr:rowOff>0</xdr:rowOff>
    </xdr:from>
    <xdr:to>
      <xdr:col>14</xdr:col>
      <xdr:colOff>622300</xdr:colOff>
      <xdr:row>0</xdr:row>
      <xdr:rowOff>514350</xdr:rowOff>
    </xdr:to>
    <xdr:sp macro="" textlink="">
      <xdr:nvSpPr>
        <xdr:cNvPr id="9" name="楕円 8">
          <a:extLst>
            <a:ext uri="{FF2B5EF4-FFF2-40B4-BE49-F238E27FC236}">
              <a16:creationId xmlns:a16="http://schemas.microsoft.com/office/drawing/2014/main" id="{68BD5154-34AB-D6F8-5137-407269516DEE}"/>
            </a:ext>
          </a:extLst>
        </xdr:cNvPr>
        <xdr:cNvSpPr/>
      </xdr:nvSpPr>
      <xdr:spPr>
        <a:xfrm>
          <a:off x="7810500" y="0"/>
          <a:ext cx="539750" cy="514350"/>
        </a:xfrm>
        <a:prstGeom prst="ellipse">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2400">
              <a:solidFill>
                <a:sysClr val="windowText" lastClr="000000"/>
              </a:solidFill>
            </a:rPr>
            <a:t>Ａ</a:t>
          </a:r>
          <a:endParaRPr kumimoji="1" lang="ja-JP" altLang="en-US" sz="1100">
            <a:solidFill>
              <a:sysClr val="windowText" lastClr="000000"/>
            </a:solidFill>
          </a:endParaRPr>
        </a:p>
      </xdr:txBody>
    </xdr:sp>
    <xdr:clientData/>
  </xdr:twoCellAnchor>
  <xdr:twoCellAnchor>
    <xdr:from>
      <xdr:col>14</xdr:col>
      <xdr:colOff>57151</xdr:colOff>
      <xdr:row>7</xdr:row>
      <xdr:rowOff>79827</xdr:rowOff>
    </xdr:from>
    <xdr:to>
      <xdr:col>14</xdr:col>
      <xdr:colOff>596901</xdr:colOff>
      <xdr:row>8</xdr:row>
      <xdr:rowOff>188685</xdr:rowOff>
    </xdr:to>
    <xdr:sp macro="" textlink="">
      <xdr:nvSpPr>
        <xdr:cNvPr id="10" name="楕円 9">
          <a:extLst>
            <a:ext uri="{FF2B5EF4-FFF2-40B4-BE49-F238E27FC236}">
              <a16:creationId xmlns:a16="http://schemas.microsoft.com/office/drawing/2014/main" id="{277C40B5-14DA-8E89-8885-5A0484D05D18}"/>
            </a:ext>
          </a:extLst>
        </xdr:cNvPr>
        <xdr:cNvSpPr/>
      </xdr:nvSpPr>
      <xdr:spPr>
        <a:xfrm>
          <a:off x="7786008" y="2166256"/>
          <a:ext cx="539750" cy="517072"/>
        </a:xfrm>
        <a:prstGeom prst="ellipse">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2400">
              <a:solidFill>
                <a:sysClr val="windowText" lastClr="000000"/>
              </a:solidFill>
            </a:rPr>
            <a:t>Ｂ</a:t>
          </a:r>
          <a:endParaRPr kumimoji="1" lang="ja-JP" altLang="en-US" sz="1100">
            <a:solidFill>
              <a:sysClr val="windowText" lastClr="000000"/>
            </a:solidFill>
          </a:endParaRPr>
        </a:p>
      </xdr:txBody>
    </xdr:sp>
    <xdr:clientData/>
  </xdr:twoCellAnchor>
  <xdr:twoCellAnchor>
    <xdr:from>
      <xdr:col>14</xdr:col>
      <xdr:colOff>77109</xdr:colOff>
      <xdr:row>10</xdr:row>
      <xdr:rowOff>366484</xdr:rowOff>
    </xdr:from>
    <xdr:to>
      <xdr:col>19</xdr:col>
      <xdr:colOff>105833</xdr:colOff>
      <xdr:row>11</xdr:row>
      <xdr:rowOff>374650</xdr:rowOff>
    </xdr:to>
    <xdr:sp macro="" textlink="">
      <xdr:nvSpPr>
        <xdr:cNvPr id="12" name="四角形: 角を丸くする 11">
          <a:extLst>
            <a:ext uri="{FF2B5EF4-FFF2-40B4-BE49-F238E27FC236}">
              <a16:creationId xmlns:a16="http://schemas.microsoft.com/office/drawing/2014/main" id="{92E88FE6-B2BF-2D1F-E001-BE9B16290B2F}"/>
            </a:ext>
          </a:extLst>
        </xdr:cNvPr>
        <xdr:cNvSpPr/>
      </xdr:nvSpPr>
      <xdr:spPr>
        <a:xfrm>
          <a:off x="8420303" y="3664956"/>
          <a:ext cx="5752544" cy="413861"/>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chemeClr val="tx1"/>
              </a:solidFill>
            </a:rPr>
            <a:t>受講する方のお名前等各欄ご記入ください。</a:t>
          </a:r>
          <a:r>
            <a:rPr kumimoji="1" lang="en-US" altLang="ja-JP" sz="1100">
              <a:solidFill>
                <a:schemeClr val="tx1"/>
              </a:solidFill>
            </a:rPr>
            <a:t>( 2</a:t>
          </a:r>
          <a:r>
            <a:rPr kumimoji="1" lang="ja-JP" altLang="en-US" sz="1100">
              <a:solidFill>
                <a:schemeClr val="tx1"/>
              </a:solidFill>
            </a:rPr>
            <a:t>人目以降同様</a:t>
          </a:r>
          <a:r>
            <a:rPr kumimoji="1" lang="en-US" altLang="ja-JP" sz="1100">
              <a:solidFill>
                <a:schemeClr val="tx1"/>
              </a:solidFill>
            </a:rPr>
            <a:t>)</a:t>
          </a:r>
          <a:endParaRPr kumimoji="1" lang="en-US" altLang="ja-JP" sz="1600">
            <a:solidFill>
              <a:schemeClr val="tx1"/>
            </a:solidFill>
          </a:endParaRPr>
        </a:p>
      </xdr:txBody>
    </xdr:sp>
    <xdr:clientData/>
  </xdr:twoCellAnchor>
  <xdr:twoCellAnchor>
    <xdr:from>
      <xdr:col>14</xdr:col>
      <xdr:colOff>57150</xdr:colOff>
      <xdr:row>9</xdr:row>
      <xdr:rowOff>317500</xdr:rowOff>
    </xdr:from>
    <xdr:to>
      <xdr:col>14</xdr:col>
      <xdr:colOff>596900</xdr:colOff>
      <xdr:row>11</xdr:row>
      <xdr:rowOff>19050</xdr:rowOff>
    </xdr:to>
    <xdr:sp macro="" textlink="">
      <xdr:nvSpPr>
        <xdr:cNvPr id="11" name="楕円 10">
          <a:extLst>
            <a:ext uri="{FF2B5EF4-FFF2-40B4-BE49-F238E27FC236}">
              <a16:creationId xmlns:a16="http://schemas.microsoft.com/office/drawing/2014/main" id="{BA1801DD-12D8-4B56-8DE0-4E640CA8ED04}"/>
            </a:ext>
          </a:extLst>
        </xdr:cNvPr>
        <xdr:cNvSpPr/>
      </xdr:nvSpPr>
      <xdr:spPr>
        <a:xfrm>
          <a:off x="7785100" y="3219450"/>
          <a:ext cx="539750" cy="514350"/>
        </a:xfrm>
        <a:prstGeom prst="ellipse">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2400">
              <a:solidFill>
                <a:sysClr val="windowText" lastClr="000000"/>
              </a:solidFill>
            </a:rPr>
            <a:t>Ｃ</a:t>
          </a:r>
          <a:endParaRPr kumimoji="1" lang="ja-JP" altLang="en-US" sz="1100">
            <a:solidFill>
              <a:sysClr val="windowText" lastClr="000000"/>
            </a:solidFill>
          </a:endParaRPr>
        </a:p>
      </xdr:txBody>
    </xdr:sp>
    <xdr:clientData/>
  </xdr:twoCellAnchor>
  <xdr:twoCellAnchor>
    <xdr:from>
      <xdr:col>14</xdr:col>
      <xdr:colOff>70759</xdr:colOff>
      <xdr:row>14</xdr:row>
      <xdr:rowOff>80734</xdr:rowOff>
    </xdr:from>
    <xdr:to>
      <xdr:col>19</xdr:col>
      <xdr:colOff>88194</xdr:colOff>
      <xdr:row>15</xdr:row>
      <xdr:rowOff>88900</xdr:rowOff>
    </xdr:to>
    <xdr:sp macro="" textlink="">
      <xdr:nvSpPr>
        <xdr:cNvPr id="14" name="四角形: 角を丸くする 13">
          <a:extLst>
            <a:ext uri="{FF2B5EF4-FFF2-40B4-BE49-F238E27FC236}">
              <a16:creationId xmlns:a16="http://schemas.microsoft.com/office/drawing/2014/main" id="{0298BEE9-7655-B2AF-0CDF-551395FE88FE}"/>
            </a:ext>
          </a:extLst>
        </xdr:cNvPr>
        <xdr:cNvSpPr/>
      </xdr:nvSpPr>
      <xdr:spPr>
        <a:xfrm>
          <a:off x="8413953" y="4834415"/>
          <a:ext cx="5741255" cy="413860"/>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chemeClr val="tx1"/>
              </a:solidFill>
            </a:rPr>
            <a:t>受講する科目のみ視聴期間を選択してください。</a:t>
          </a:r>
          <a:r>
            <a:rPr kumimoji="1" lang="en-US" altLang="ja-JP" sz="1100">
              <a:solidFill>
                <a:schemeClr val="tx1"/>
              </a:solidFill>
            </a:rPr>
            <a:t>(2</a:t>
          </a:r>
          <a:r>
            <a:rPr kumimoji="1" lang="ja-JP" altLang="en-US" sz="1100">
              <a:solidFill>
                <a:schemeClr val="tx1"/>
              </a:solidFill>
            </a:rPr>
            <a:t>人目以降同様</a:t>
          </a:r>
          <a:r>
            <a:rPr kumimoji="1" lang="en-US" altLang="ja-JP" sz="1100">
              <a:solidFill>
                <a:schemeClr val="tx1"/>
              </a:solidFill>
            </a:rPr>
            <a:t>)</a:t>
          </a:r>
          <a:endParaRPr kumimoji="1" lang="en-US" altLang="ja-JP" sz="1600">
            <a:solidFill>
              <a:schemeClr val="tx1"/>
            </a:solidFill>
          </a:endParaRPr>
        </a:p>
      </xdr:txBody>
    </xdr:sp>
    <xdr:clientData/>
  </xdr:twoCellAnchor>
  <xdr:twoCellAnchor>
    <xdr:from>
      <xdr:col>14</xdr:col>
      <xdr:colOff>95250</xdr:colOff>
      <xdr:row>13</xdr:row>
      <xdr:rowOff>44450</xdr:rowOff>
    </xdr:from>
    <xdr:to>
      <xdr:col>14</xdr:col>
      <xdr:colOff>635000</xdr:colOff>
      <xdr:row>14</xdr:row>
      <xdr:rowOff>152400</xdr:rowOff>
    </xdr:to>
    <xdr:sp macro="" textlink="">
      <xdr:nvSpPr>
        <xdr:cNvPr id="13" name="楕円 12">
          <a:extLst>
            <a:ext uri="{FF2B5EF4-FFF2-40B4-BE49-F238E27FC236}">
              <a16:creationId xmlns:a16="http://schemas.microsoft.com/office/drawing/2014/main" id="{AC93EA85-5C1C-A20E-FF73-9EC0B4D176A0}"/>
            </a:ext>
          </a:extLst>
        </xdr:cNvPr>
        <xdr:cNvSpPr/>
      </xdr:nvSpPr>
      <xdr:spPr>
        <a:xfrm>
          <a:off x="7824107" y="4407807"/>
          <a:ext cx="539750" cy="516164"/>
        </a:xfrm>
        <a:prstGeom prst="ellipse">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2400">
              <a:solidFill>
                <a:sysClr val="windowText" lastClr="000000"/>
              </a:solidFill>
            </a:rPr>
            <a:t>Ｄ</a:t>
          </a:r>
        </a:p>
      </xdr:txBody>
    </xdr:sp>
    <xdr:clientData/>
  </xdr:twoCellAnchor>
  <xdr:twoCellAnchor>
    <xdr:from>
      <xdr:col>1</xdr:col>
      <xdr:colOff>45356</xdr:colOff>
      <xdr:row>2</xdr:row>
      <xdr:rowOff>127001</xdr:rowOff>
    </xdr:from>
    <xdr:to>
      <xdr:col>10</xdr:col>
      <xdr:colOff>1433286</xdr:colOff>
      <xdr:row>11</xdr:row>
      <xdr:rowOff>353785</xdr:rowOff>
    </xdr:to>
    <xdr:sp macro="" textlink="">
      <xdr:nvSpPr>
        <xdr:cNvPr id="16" name="四角形: 角を丸くする 15">
          <a:extLst>
            <a:ext uri="{FF2B5EF4-FFF2-40B4-BE49-F238E27FC236}">
              <a16:creationId xmlns:a16="http://schemas.microsoft.com/office/drawing/2014/main" id="{F5039272-546F-7551-4164-8D9665E1299C}"/>
            </a:ext>
          </a:extLst>
        </xdr:cNvPr>
        <xdr:cNvSpPr/>
      </xdr:nvSpPr>
      <xdr:spPr>
        <a:xfrm>
          <a:off x="45356" y="916215"/>
          <a:ext cx="7620001" cy="3156856"/>
        </a:xfrm>
        <a:prstGeom prst="roundRect">
          <a:avLst/>
        </a:prstGeom>
        <a:no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361950</xdr:colOff>
      <xdr:row>1</xdr:row>
      <xdr:rowOff>69850</xdr:rowOff>
    </xdr:from>
    <xdr:to>
      <xdr:col>7</xdr:col>
      <xdr:colOff>508000</xdr:colOff>
      <xdr:row>4</xdr:row>
      <xdr:rowOff>69850</xdr:rowOff>
    </xdr:to>
    <xdr:sp macro="" textlink="">
      <xdr:nvSpPr>
        <xdr:cNvPr id="5" name="楕円 4">
          <a:extLst>
            <a:ext uri="{FF2B5EF4-FFF2-40B4-BE49-F238E27FC236}">
              <a16:creationId xmlns:a16="http://schemas.microsoft.com/office/drawing/2014/main" id="{60E52B32-408C-517D-DF5C-0AD2FD51A156}"/>
            </a:ext>
          </a:extLst>
        </xdr:cNvPr>
        <xdr:cNvSpPr/>
      </xdr:nvSpPr>
      <xdr:spPr>
        <a:xfrm>
          <a:off x="4521200" y="679450"/>
          <a:ext cx="539750" cy="514350"/>
        </a:xfrm>
        <a:prstGeom prst="ellipse">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2400">
              <a:solidFill>
                <a:sysClr val="windowText" lastClr="000000"/>
              </a:solidFill>
            </a:rPr>
            <a:t>Ｂ</a:t>
          </a:r>
          <a:endParaRPr kumimoji="1" lang="ja-JP" altLang="en-US" sz="1100">
            <a:solidFill>
              <a:sysClr val="windowText" lastClr="000000"/>
            </a:solidFill>
          </a:endParaRPr>
        </a:p>
      </xdr:txBody>
    </xdr:sp>
    <xdr:clientData/>
  </xdr:twoCellAnchor>
  <xdr:twoCellAnchor>
    <xdr:from>
      <xdr:col>7</xdr:col>
      <xdr:colOff>548821</xdr:colOff>
      <xdr:row>10</xdr:row>
      <xdr:rowOff>53521</xdr:rowOff>
    </xdr:from>
    <xdr:to>
      <xdr:col>9</xdr:col>
      <xdr:colOff>81642</xdr:colOff>
      <xdr:row>11</xdr:row>
      <xdr:rowOff>161470</xdr:rowOff>
    </xdr:to>
    <xdr:sp macro="" textlink="">
      <xdr:nvSpPr>
        <xdr:cNvPr id="17" name="楕円 16">
          <a:extLst>
            <a:ext uri="{FF2B5EF4-FFF2-40B4-BE49-F238E27FC236}">
              <a16:creationId xmlns:a16="http://schemas.microsoft.com/office/drawing/2014/main" id="{0673D0E6-8A66-6F3D-AECF-732F907257A3}"/>
            </a:ext>
          </a:extLst>
        </xdr:cNvPr>
        <xdr:cNvSpPr/>
      </xdr:nvSpPr>
      <xdr:spPr>
        <a:xfrm>
          <a:off x="5102678" y="3364592"/>
          <a:ext cx="539750" cy="516164"/>
        </a:xfrm>
        <a:prstGeom prst="ellipse">
          <a:avLst/>
        </a:prstGeom>
        <a:solidFill>
          <a:srgbClr val="FFCC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2400">
              <a:solidFill>
                <a:sysClr val="windowText" lastClr="000000"/>
              </a:solidFill>
            </a:rPr>
            <a:t>Ｅ</a:t>
          </a:r>
        </a:p>
      </xdr:txBody>
    </xdr:sp>
    <xdr:clientData/>
  </xdr:twoCellAnchor>
  <xdr:twoCellAnchor>
    <xdr:from>
      <xdr:col>14</xdr:col>
      <xdr:colOff>70760</xdr:colOff>
      <xdr:row>17</xdr:row>
      <xdr:rowOff>89806</xdr:rowOff>
    </xdr:from>
    <xdr:to>
      <xdr:col>20</xdr:col>
      <xdr:colOff>88196</xdr:colOff>
      <xdr:row>18</xdr:row>
      <xdr:rowOff>97972</xdr:rowOff>
    </xdr:to>
    <xdr:sp macro="" textlink="">
      <xdr:nvSpPr>
        <xdr:cNvPr id="19" name="四角形: 角を丸くする 18">
          <a:extLst>
            <a:ext uri="{FF2B5EF4-FFF2-40B4-BE49-F238E27FC236}">
              <a16:creationId xmlns:a16="http://schemas.microsoft.com/office/drawing/2014/main" id="{0F093895-A09B-F790-C53F-8D462FA203B9}"/>
            </a:ext>
          </a:extLst>
        </xdr:cNvPr>
        <xdr:cNvSpPr/>
      </xdr:nvSpPr>
      <xdr:spPr>
        <a:xfrm>
          <a:off x="8413954" y="6060570"/>
          <a:ext cx="6367436" cy="413860"/>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chemeClr val="tx1"/>
              </a:solidFill>
            </a:rPr>
            <a:t>ⒷⒸⒹを記入等するとⒺに自動的に金額等が入ります。</a:t>
          </a:r>
          <a:r>
            <a:rPr kumimoji="1" lang="en-US" altLang="ja-JP" sz="1100">
              <a:solidFill>
                <a:schemeClr val="tx1"/>
              </a:solidFill>
            </a:rPr>
            <a:t>(2</a:t>
          </a:r>
          <a:r>
            <a:rPr kumimoji="1" lang="ja-JP" altLang="en-US" sz="1100">
              <a:solidFill>
                <a:schemeClr val="tx1"/>
              </a:solidFill>
            </a:rPr>
            <a:t>人目以降同様</a:t>
          </a:r>
          <a:r>
            <a:rPr kumimoji="1" lang="en-US" altLang="ja-JP" sz="1100">
              <a:solidFill>
                <a:schemeClr val="tx1"/>
              </a:solidFill>
            </a:rPr>
            <a:t>)</a:t>
          </a:r>
          <a:endParaRPr kumimoji="1" lang="en-US" altLang="ja-JP" sz="1600">
            <a:solidFill>
              <a:schemeClr val="tx1"/>
            </a:solidFill>
          </a:endParaRPr>
        </a:p>
      </xdr:txBody>
    </xdr:sp>
    <xdr:clientData/>
  </xdr:twoCellAnchor>
  <xdr:twoCellAnchor>
    <xdr:from>
      <xdr:col>14</xdr:col>
      <xdr:colOff>140607</xdr:colOff>
      <xdr:row>16</xdr:row>
      <xdr:rowOff>71664</xdr:rowOff>
    </xdr:from>
    <xdr:to>
      <xdr:col>14</xdr:col>
      <xdr:colOff>680357</xdr:colOff>
      <xdr:row>17</xdr:row>
      <xdr:rowOff>179614</xdr:rowOff>
    </xdr:to>
    <xdr:sp macro="" textlink="">
      <xdr:nvSpPr>
        <xdr:cNvPr id="18" name="楕円 17">
          <a:extLst>
            <a:ext uri="{FF2B5EF4-FFF2-40B4-BE49-F238E27FC236}">
              <a16:creationId xmlns:a16="http://schemas.microsoft.com/office/drawing/2014/main" id="{E1CCDAF6-81E3-FD5A-B12C-BF9F2C5DA70E}"/>
            </a:ext>
          </a:extLst>
        </xdr:cNvPr>
        <xdr:cNvSpPr/>
      </xdr:nvSpPr>
      <xdr:spPr>
        <a:xfrm>
          <a:off x="7869464" y="5659664"/>
          <a:ext cx="539750" cy="516164"/>
        </a:xfrm>
        <a:prstGeom prst="ellipse">
          <a:avLst/>
        </a:prstGeom>
        <a:solidFill>
          <a:srgbClr val="FFCC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2400">
              <a:solidFill>
                <a:sysClr val="windowText" lastClr="000000"/>
              </a:solidFill>
            </a:rPr>
            <a:t>Ｅ</a:t>
          </a:r>
        </a:p>
      </xdr:txBody>
    </xdr:sp>
    <xdr:clientData/>
  </xdr:twoCellAnchor>
  <xdr:twoCellAnchor>
    <xdr:from>
      <xdr:col>3</xdr:col>
      <xdr:colOff>721178</xdr:colOff>
      <xdr:row>27</xdr:row>
      <xdr:rowOff>280307</xdr:rowOff>
    </xdr:from>
    <xdr:to>
      <xdr:col>4</xdr:col>
      <xdr:colOff>18143</xdr:colOff>
      <xdr:row>29</xdr:row>
      <xdr:rowOff>224971</xdr:rowOff>
    </xdr:to>
    <xdr:sp macro="" textlink="">
      <xdr:nvSpPr>
        <xdr:cNvPr id="20" name="楕円 19">
          <a:extLst>
            <a:ext uri="{FF2B5EF4-FFF2-40B4-BE49-F238E27FC236}">
              <a16:creationId xmlns:a16="http://schemas.microsoft.com/office/drawing/2014/main" id="{2CCB368F-F99C-F333-3C49-0541984B2E59}"/>
            </a:ext>
          </a:extLst>
        </xdr:cNvPr>
        <xdr:cNvSpPr/>
      </xdr:nvSpPr>
      <xdr:spPr>
        <a:xfrm>
          <a:off x="1791607" y="9705521"/>
          <a:ext cx="539750" cy="516164"/>
        </a:xfrm>
        <a:prstGeom prst="ellipse">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2400">
              <a:solidFill>
                <a:sysClr val="windowText" lastClr="000000"/>
              </a:solidFill>
            </a:rPr>
            <a:t>Ｆ</a:t>
          </a:r>
        </a:p>
      </xdr:txBody>
    </xdr:sp>
    <xdr:clientData/>
  </xdr:twoCellAnchor>
  <xdr:twoCellAnchor>
    <xdr:from>
      <xdr:col>14</xdr:col>
      <xdr:colOff>97974</xdr:colOff>
      <xdr:row>20</xdr:row>
      <xdr:rowOff>198664</xdr:rowOff>
    </xdr:from>
    <xdr:to>
      <xdr:col>21</xdr:col>
      <xdr:colOff>590904</xdr:colOff>
      <xdr:row>22</xdr:row>
      <xdr:rowOff>88195</xdr:rowOff>
    </xdr:to>
    <xdr:sp macro="" textlink="">
      <xdr:nvSpPr>
        <xdr:cNvPr id="22" name="四角形: 角を丸くする 21">
          <a:extLst>
            <a:ext uri="{FF2B5EF4-FFF2-40B4-BE49-F238E27FC236}">
              <a16:creationId xmlns:a16="http://schemas.microsoft.com/office/drawing/2014/main" id="{0C859515-0F6B-893A-ACD4-C29F2DEB9A4E}"/>
            </a:ext>
          </a:extLst>
        </xdr:cNvPr>
        <xdr:cNvSpPr/>
      </xdr:nvSpPr>
      <xdr:spPr>
        <a:xfrm>
          <a:off x="7814988" y="7218942"/>
          <a:ext cx="7469110" cy="700920"/>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chemeClr val="tx1"/>
              </a:solidFill>
            </a:rPr>
            <a:t>講師オリジナル資料を送付しますので、送付先住所は必ずご記入ください。</a:t>
          </a:r>
          <a:endParaRPr kumimoji="1" lang="en-US" altLang="ja-JP" sz="1600">
            <a:solidFill>
              <a:schemeClr val="tx1"/>
            </a:solidFill>
          </a:endParaRPr>
        </a:p>
        <a:p>
          <a:pPr algn="l"/>
          <a:r>
            <a:rPr kumimoji="1" lang="ja-JP" altLang="en-US" sz="1600">
              <a:solidFill>
                <a:schemeClr val="tx1"/>
              </a:solidFill>
            </a:rPr>
            <a:t>振込予定日等は確実な入金確認を円滑に行うためご記入いただけますと幸いです。</a:t>
          </a:r>
          <a:endParaRPr kumimoji="1" lang="en-US" altLang="ja-JP" sz="1600">
            <a:solidFill>
              <a:schemeClr val="tx1"/>
            </a:solidFill>
          </a:endParaRPr>
        </a:p>
      </xdr:txBody>
    </xdr:sp>
    <xdr:clientData/>
  </xdr:twoCellAnchor>
  <xdr:twoCellAnchor>
    <xdr:from>
      <xdr:col>14</xdr:col>
      <xdr:colOff>131536</xdr:colOff>
      <xdr:row>19</xdr:row>
      <xdr:rowOff>153306</xdr:rowOff>
    </xdr:from>
    <xdr:to>
      <xdr:col>14</xdr:col>
      <xdr:colOff>671286</xdr:colOff>
      <xdr:row>20</xdr:row>
      <xdr:rowOff>261256</xdr:rowOff>
    </xdr:to>
    <xdr:sp macro="" textlink="">
      <xdr:nvSpPr>
        <xdr:cNvPr id="21" name="楕円 20">
          <a:extLst>
            <a:ext uri="{FF2B5EF4-FFF2-40B4-BE49-F238E27FC236}">
              <a16:creationId xmlns:a16="http://schemas.microsoft.com/office/drawing/2014/main" id="{E403BBF4-2A0B-B0A4-1A84-8B583BEBAFD1}"/>
            </a:ext>
          </a:extLst>
        </xdr:cNvPr>
        <xdr:cNvSpPr/>
      </xdr:nvSpPr>
      <xdr:spPr>
        <a:xfrm>
          <a:off x="7860393" y="6793592"/>
          <a:ext cx="539750" cy="516164"/>
        </a:xfrm>
        <a:prstGeom prst="ellipse">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2400">
              <a:solidFill>
                <a:sysClr val="windowText" lastClr="000000"/>
              </a:solidFill>
            </a:rPr>
            <a:t>Ｆ</a:t>
          </a:r>
        </a:p>
      </xdr:txBody>
    </xdr:sp>
    <xdr:clientData/>
  </xdr:twoCellAnchor>
  <xdr:twoCellAnchor>
    <xdr:from>
      <xdr:col>1</xdr:col>
      <xdr:colOff>830036</xdr:colOff>
      <xdr:row>23</xdr:row>
      <xdr:rowOff>234950</xdr:rowOff>
    </xdr:from>
    <xdr:to>
      <xdr:col>3</xdr:col>
      <xdr:colOff>299357</xdr:colOff>
      <xdr:row>24</xdr:row>
      <xdr:rowOff>306614</xdr:rowOff>
    </xdr:to>
    <xdr:sp macro="" textlink="">
      <xdr:nvSpPr>
        <xdr:cNvPr id="23" name="楕円 22">
          <a:extLst>
            <a:ext uri="{FF2B5EF4-FFF2-40B4-BE49-F238E27FC236}">
              <a16:creationId xmlns:a16="http://schemas.microsoft.com/office/drawing/2014/main" id="{50D5C4C2-9488-7B3F-57EA-B6602604C250}"/>
            </a:ext>
          </a:extLst>
        </xdr:cNvPr>
        <xdr:cNvSpPr/>
      </xdr:nvSpPr>
      <xdr:spPr>
        <a:xfrm>
          <a:off x="830036" y="8508093"/>
          <a:ext cx="539750" cy="516164"/>
        </a:xfrm>
        <a:prstGeom prst="ellipse">
          <a:avLst/>
        </a:prstGeom>
        <a:solidFill>
          <a:srgbClr val="00B0F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2400">
              <a:solidFill>
                <a:sysClr val="windowText" lastClr="000000"/>
              </a:solidFill>
            </a:rPr>
            <a:t>Ｇ</a:t>
          </a:r>
        </a:p>
      </xdr:txBody>
    </xdr:sp>
    <xdr:clientData/>
  </xdr:twoCellAnchor>
  <xdr:twoCellAnchor>
    <xdr:from>
      <xdr:col>4</xdr:col>
      <xdr:colOff>929822</xdr:colOff>
      <xdr:row>32</xdr:row>
      <xdr:rowOff>17236</xdr:rowOff>
    </xdr:from>
    <xdr:to>
      <xdr:col>5</xdr:col>
      <xdr:colOff>290286</xdr:colOff>
      <xdr:row>33</xdr:row>
      <xdr:rowOff>315686</xdr:rowOff>
    </xdr:to>
    <xdr:sp macro="" textlink="">
      <xdr:nvSpPr>
        <xdr:cNvPr id="24" name="楕円 23">
          <a:extLst>
            <a:ext uri="{FF2B5EF4-FFF2-40B4-BE49-F238E27FC236}">
              <a16:creationId xmlns:a16="http://schemas.microsoft.com/office/drawing/2014/main" id="{9CDBE9C3-E177-4932-6C36-844861BB7417}"/>
            </a:ext>
          </a:extLst>
        </xdr:cNvPr>
        <xdr:cNvSpPr/>
      </xdr:nvSpPr>
      <xdr:spPr>
        <a:xfrm>
          <a:off x="3243036" y="11048093"/>
          <a:ext cx="539750" cy="516164"/>
        </a:xfrm>
        <a:prstGeom prst="ellipse">
          <a:avLst/>
        </a:prstGeom>
        <a:solidFill>
          <a:srgbClr val="00B0F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2400">
              <a:solidFill>
                <a:sysClr val="windowText" lastClr="000000"/>
              </a:solidFill>
            </a:rPr>
            <a:t>Ｇ</a:t>
          </a:r>
        </a:p>
      </xdr:txBody>
    </xdr:sp>
    <xdr:clientData/>
  </xdr:twoCellAnchor>
  <xdr:twoCellAnchor>
    <xdr:from>
      <xdr:col>14</xdr:col>
      <xdr:colOff>124936</xdr:colOff>
      <xdr:row>23</xdr:row>
      <xdr:rowOff>423182</xdr:rowOff>
    </xdr:from>
    <xdr:to>
      <xdr:col>16</xdr:col>
      <xdr:colOff>1052033</xdr:colOff>
      <xdr:row>25</xdr:row>
      <xdr:rowOff>84366</xdr:rowOff>
    </xdr:to>
    <xdr:sp macro="" textlink="">
      <xdr:nvSpPr>
        <xdr:cNvPr id="27" name="四角形: 角を丸くする 26">
          <a:extLst>
            <a:ext uri="{FF2B5EF4-FFF2-40B4-BE49-F238E27FC236}">
              <a16:creationId xmlns:a16="http://schemas.microsoft.com/office/drawing/2014/main" id="{5A90CBC7-E31C-1C3F-885F-9E3BCB1D7038}"/>
            </a:ext>
          </a:extLst>
        </xdr:cNvPr>
        <xdr:cNvSpPr/>
      </xdr:nvSpPr>
      <xdr:spPr>
        <a:xfrm>
          <a:off x="7841950" y="8660543"/>
          <a:ext cx="3908069" cy="410837"/>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chemeClr val="tx1"/>
              </a:solidFill>
            </a:rPr>
            <a:t>必要に応じ、選択またはご記入ください。</a:t>
          </a:r>
          <a:endParaRPr kumimoji="1" lang="en-US" altLang="ja-JP" sz="1600">
            <a:solidFill>
              <a:schemeClr val="tx1"/>
            </a:solidFill>
          </a:endParaRPr>
        </a:p>
      </xdr:txBody>
    </xdr:sp>
    <xdr:clientData/>
  </xdr:twoCellAnchor>
  <xdr:twoCellAnchor>
    <xdr:from>
      <xdr:col>14</xdr:col>
      <xdr:colOff>131536</xdr:colOff>
      <xdr:row>22</xdr:row>
      <xdr:rowOff>397982</xdr:rowOff>
    </xdr:from>
    <xdr:to>
      <xdr:col>14</xdr:col>
      <xdr:colOff>671286</xdr:colOff>
      <xdr:row>24</xdr:row>
      <xdr:rowOff>62189</xdr:rowOff>
    </xdr:to>
    <xdr:sp macro="" textlink="">
      <xdr:nvSpPr>
        <xdr:cNvPr id="26" name="楕円 25">
          <a:extLst>
            <a:ext uri="{FF2B5EF4-FFF2-40B4-BE49-F238E27FC236}">
              <a16:creationId xmlns:a16="http://schemas.microsoft.com/office/drawing/2014/main" id="{7FEAC479-1C15-0785-9666-09A1E781DB8D}"/>
            </a:ext>
          </a:extLst>
        </xdr:cNvPr>
        <xdr:cNvSpPr/>
      </xdr:nvSpPr>
      <xdr:spPr>
        <a:xfrm>
          <a:off x="7848550" y="8229649"/>
          <a:ext cx="539750" cy="510873"/>
        </a:xfrm>
        <a:prstGeom prst="ellipse">
          <a:avLst/>
        </a:prstGeom>
        <a:solidFill>
          <a:srgbClr val="00B0F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2400">
              <a:solidFill>
                <a:sysClr val="windowText" lastClr="000000"/>
              </a:solidFill>
            </a:rPr>
            <a:t>Ｇ</a:t>
          </a:r>
        </a:p>
      </xdr:txBody>
    </xdr:sp>
    <xdr:clientData/>
  </xdr:twoCellAnchor>
  <xdr:twoCellAnchor>
    <xdr:from>
      <xdr:col>1</xdr:col>
      <xdr:colOff>72571</xdr:colOff>
      <xdr:row>26</xdr:row>
      <xdr:rowOff>154214</xdr:rowOff>
    </xdr:from>
    <xdr:to>
      <xdr:col>10</xdr:col>
      <xdr:colOff>90715</xdr:colOff>
      <xdr:row>30</xdr:row>
      <xdr:rowOff>27215</xdr:rowOff>
    </xdr:to>
    <xdr:sp macro="" textlink="">
      <xdr:nvSpPr>
        <xdr:cNvPr id="28" name="四角形: 角を丸くする 27">
          <a:extLst>
            <a:ext uri="{FF2B5EF4-FFF2-40B4-BE49-F238E27FC236}">
              <a16:creationId xmlns:a16="http://schemas.microsoft.com/office/drawing/2014/main" id="{519360A4-CF5D-F33F-4BF9-FFC93DB23944}"/>
            </a:ext>
          </a:extLst>
        </xdr:cNvPr>
        <xdr:cNvSpPr/>
      </xdr:nvSpPr>
      <xdr:spPr>
        <a:xfrm>
          <a:off x="72571" y="9379857"/>
          <a:ext cx="6250215" cy="1215572"/>
        </a:xfrm>
        <a:prstGeom prst="roundRect">
          <a:avLst>
            <a:gd name="adj" fmla="val 7793"/>
          </a:avLst>
        </a:prstGeom>
        <a:no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254001</xdr:colOff>
      <xdr:row>23</xdr:row>
      <xdr:rowOff>163286</xdr:rowOff>
    </xdr:from>
    <xdr:to>
      <xdr:col>10</xdr:col>
      <xdr:colOff>426358</xdr:colOff>
      <xdr:row>27</xdr:row>
      <xdr:rowOff>27215</xdr:rowOff>
    </xdr:to>
    <xdr:sp macro="" textlink="">
      <xdr:nvSpPr>
        <xdr:cNvPr id="29" name="四角形: 角を丸くする 28">
          <a:extLst>
            <a:ext uri="{FF2B5EF4-FFF2-40B4-BE49-F238E27FC236}">
              <a16:creationId xmlns:a16="http://schemas.microsoft.com/office/drawing/2014/main" id="{164CD0AD-9EE4-E214-0C88-CE0585AC17EE}"/>
            </a:ext>
          </a:extLst>
        </xdr:cNvPr>
        <xdr:cNvSpPr/>
      </xdr:nvSpPr>
      <xdr:spPr>
        <a:xfrm>
          <a:off x="4417787" y="8436429"/>
          <a:ext cx="2240642" cy="1016000"/>
        </a:xfrm>
        <a:prstGeom prst="roundRect">
          <a:avLst>
            <a:gd name="adj" fmla="val 7793"/>
          </a:avLst>
        </a:prstGeom>
        <a:no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537986</xdr:colOff>
      <xdr:row>0</xdr:row>
      <xdr:rowOff>211667</xdr:rowOff>
    </xdr:from>
    <xdr:to>
      <xdr:col>4</xdr:col>
      <xdr:colOff>114652</xdr:colOff>
      <xdr:row>1</xdr:row>
      <xdr:rowOff>123472</xdr:rowOff>
    </xdr:to>
    <xdr:sp macro="" textlink="">
      <xdr:nvSpPr>
        <xdr:cNvPr id="30" name="正方形/長方形 29">
          <a:extLst>
            <a:ext uri="{FF2B5EF4-FFF2-40B4-BE49-F238E27FC236}">
              <a16:creationId xmlns:a16="http://schemas.microsoft.com/office/drawing/2014/main" id="{54771D44-0B87-4B71-5E79-C4E2AC2C8B26}"/>
            </a:ext>
          </a:extLst>
        </xdr:cNvPr>
        <xdr:cNvSpPr/>
      </xdr:nvSpPr>
      <xdr:spPr>
        <a:xfrm>
          <a:off x="1164167" y="211667"/>
          <a:ext cx="1878541" cy="520347"/>
        </a:xfrm>
        <a:prstGeom prst="rect">
          <a:avLst/>
        </a:prstGeom>
        <a:solidFill>
          <a:srgbClr val="FFFF00"/>
        </a:solid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r>
            <a:rPr kumimoji="1" lang="ja-JP" altLang="en-US" sz="2800">
              <a:solidFill>
                <a:schemeClr val="tx1"/>
              </a:solidFill>
            </a:rPr>
            <a:t>記入例</a:t>
          </a:r>
        </a:p>
      </xdr:txBody>
    </xdr:sp>
    <xdr:clientData/>
  </xdr:twoCellAnchor>
  <xdr:twoCellAnchor>
    <xdr:from>
      <xdr:col>14</xdr:col>
      <xdr:colOff>372433</xdr:colOff>
      <xdr:row>27</xdr:row>
      <xdr:rowOff>11188</xdr:rowOff>
    </xdr:from>
    <xdr:to>
      <xdr:col>14</xdr:col>
      <xdr:colOff>918987</xdr:colOff>
      <xdr:row>28</xdr:row>
      <xdr:rowOff>197504</xdr:rowOff>
    </xdr:to>
    <xdr:sp macro="" textlink="">
      <xdr:nvSpPr>
        <xdr:cNvPr id="31" name="楕円 30">
          <a:extLst>
            <a:ext uri="{FF2B5EF4-FFF2-40B4-BE49-F238E27FC236}">
              <a16:creationId xmlns:a16="http://schemas.microsoft.com/office/drawing/2014/main" id="{DBC23764-1DD3-8B78-6AC1-420D742C4A90}"/>
            </a:ext>
          </a:extLst>
        </xdr:cNvPr>
        <xdr:cNvSpPr/>
      </xdr:nvSpPr>
      <xdr:spPr>
        <a:xfrm>
          <a:off x="8715627" y="9386257"/>
          <a:ext cx="546554" cy="512636"/>
        </a:xfrm>
        <a:prstGeom prst="ellipse">
          <a:avLst/>
        </a:prstGeom>
        <a:solidFill>
          <a:srgbClr val="FFCC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2400">
              <a:solidFill>
                <a:sysClr val="windowText" lastClr="000000"/>
              </a:solidFill>
            </a:rPr>
            <a:t>Ｅ</a:t>
          </a:r>
        </a:p>
      </xdr:txBody>
    </xdr:sp>
    <xdr:clientData/>
  </xdr:twoCellAnchor>
  <xdr:twoCellAnchor>
    <xdr:from>
      <xdr:col>6</xdr:col>
      <xdr:colOff>231321</xdr:colOff>
      <xdr:row>23</xdr:row>
      <xdr:rowOff>117021</xdr:rowOff>
    </xdr:from>
    <xdr:to>
      <xdr:col>7</xdr:col>
      <xdr:colOff>381000</xdr:colOff>
      <xdr:row>24</xdr:row>
      <xdr:rowOff>188685</xdr:rowOff>
    </xdr:to>
    <xdr:sp macro="" textlink="">
      <xdr:nvSpPr>
        <xdr:cNvPr id="15" name="楕円 14">
          <a:extLst>
            <a:ext uri="{FF2B5EF4-FFF2-40B4-BE49-F238E27FC236}">
              <a16:creationId xmlns:a16="http://schemas.microsoft.com/office/drawing/2014/main" id="{38C32C35-8A5A-41D6-38E4-0DE51A628F57}"/>
            </a:ext>
          </a:extLst>
        </xdr:cNvPr>
        <xdr:cNvSpPr/>
      </xdr:nvSpPr>
      <xdr:spPr>
        <a:xfrm>
          <a:off x="4395107" y="8390164"/>
          <a:ext cx="539750" cy="516164"/>
        </a:xfrm>
        <a:prstGeom prst="ellipse">
          <a:avLst/>
        </a:prstGeom>
        <a:solidFill>
          <a:srgbClr val="FFCC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2400">
              <a:solidFill>
                <a:sysClr val="windowText" lastClr="000000"/>
              </a:solidFill>
            </a:rPr>
            <a:t>Ｅ</a:t>
          </a:r>
        </a:p>
      </xdr:txBody>
    </xdr:sp>
    <xdr:clientData/>
  </xdr:twoCellAnchor>
  <xdr:twoCellAnchor>
    <xdr:from>
      <xdr:col>14</xdr:col>
      <xdr:colOff>1446390</xdr:colOff>
      <xdr:row>28</xdr:row>
      <xdr:rowOff>231221</xdr:rowOff>
    </xdr:from>
    <xdr:to>
      <xdr:col>15</xdr:col>
      <xdr:colOff>317500</xdr:colOff>
      <xdr:row>29</xdr:row>
      <xdr:rowOff>354361</xdr:rowOff>
    </xdr:to>
    <xdr:sp macro="" textlink="">
      <xdr:nvSpPr>
        <xdr:cNvPr id="32" name="楕円 31">
          <a:extLst>
            <a:ext uri="{FF2B5EF4-FFF2-40B4-BE49-F238E27FC236}">
              <a16:creationId xmlns:a16="http://schemas.microsoft.com/office/drawing/2014/main" id="{355AFAB1-79B5-498C-A376-60F96D331267}"/>
            </a:ext>
          </a:extLst>
        </xdr:cNvPr>
        <xdr:cNvSpPr/>
      </xdr:nvSpPr>
      <xdr:spPr>
        <a:xfrm>
          <a:off x="9789584" y="9932610"/>
          <a:ext cx="361597" cy="361265"/>
        </a:xfrm>
        <a:prstGeom prst="ellipse">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a:solidFill>
                <a:sysClr val="windowText" lastClr="000000"/>
              </a:solidFill>
            </a:rPr>
            <a:t>Ｂ</a:t>
          </a:r>
          <a:endParaRPr kumimoji="1" lang="ja-JP" altLang="en-US" sz="900">
            <a:solidFill>
              <a:sysClr val="windowText" lastClr="000000"/>
            </a:solidFill>
          </a:endParaRPr>
        </a:p>
      </xdr:txBody>
    </xdr:sp>
    <xdr:clientData/>
  </xdr:twoCellAnchor>
  <xdr:twoCellAnchor>
    <xdr:from>
      <xdr:col>14</xdr:col>
      <xdr:colOff>1437570</xdr:colOff>
      <xdr:row>29</xdr:row>
      <xdr:rowOff>318964</xdr:rowOff>
    </xdr:from>
    <xdr:to>
      <xdr:col>15</xdr:col>
      <xdr:colOff>308680</xdr:colOff>
      <xdr:row>30</xdr:row>
      <xdr:rowOff>105833</xdr:rowOff>
    </xdr:to>
    <xdr:sp macro="" textlink="">
      <xdr:nvSpPr>
        <xdr:cNvPr id="33" name="楕円 32">
          <a:extLst>
            <a:ext uri="{FF2B5EF4-FFF2-40B4-BE49-F238E27FC236}">
              <a16:creationId xmlns:a16="http://schemas.microsoft.com/office/drawing/2014/main" id="{E8EBAF3B-D4C9-4466-9E10-E9A0A7B7D39B}"/>
            </a:ext>
          </a:extLst>
        </xdr:cNvPr>
        <xdr:cNvSpPr/>
      </xdr:nvSpPr>
      <xdr:spPr>
        <a:xfrm>
          <a:off x="9780764" y="10258478"/>
          <a:ext cx="361597" cy="360133"/>
        </a:xfrm>
        <a:prstGeom prst="ellipse">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a:solidFill>
                <a:sysClr val="windowText" lastClr="000000"/>
              </a:solidFill>
            </a:rPr>
            <a:t>Ｃ</a:t>
          </a:r>
          <a:endParaRPr kumimoji="1" lang="ja-JP" altLang="en-US" sz="900">
            <a:solidFill>
              <a:sysClr val="windowText" lastClr="000000"/>
            </a:solidFill>
          </a:endParaRPr>
        </a:p>
      </xdr:txBody>
    </xdr:sp>
    <xdr:clientData/>
  </xdr:twoCellAnchor>
  <xdr:twoCellAnchor>
    <xdr:from>
      <xdr:col>14</xdr:col>
      <xdr:colOff>1458031</xdr:colOff>
      <xdr:row>30</xdr:row>
      <xdr:rowOff>90010</xdr:rowOff>
    </xdr:from>
    <xdr:to>
      <xdr:col>15</xdr:col>
      <xdr:colOff>329141</xdr:colOff>
      <xdr:row>32</xdr:row>
      <xdr:rowOff>848</xdr:rowOff>
    </xdr:to>
    <xdr:sp macro="" textlink="">
      <xdr:nvSpPr>
        <xdr:cNvPr id="34" name="楕円 33">
          <a:extLst>
            <a:ext uri="{FF2B5EF4-FFF2-40B4-BE49-F238E27FC236}">
              <a16:creationId xmlns:a16="http://schemas.microsoft.com/office/drawing/2014/main" id="{38F85CE4-8FA7-4E6D-B4DC-598701021F2E}"/>
            </a:ext>
          </a:extLst>
        </xdr:cNvPr>
        <xdr:cNvSpPr/>
      </xdr:nvSpPr>
      <xdr:spPr>
        <a:xfrm>
          <a:off x="9801225" y="10602788"/>
          <a:ext cx="361597" cy="360629"/>
        </a:xfrm>
        <a:prstGeom prst="ellipse">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a:solidFill>
                <a:sysClr val="windowText" lastClr="000000"/>
              </a:solidFill>
            </a:rPr>
            <a:t>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952501</xdr:colOff>
      <xdr:row>23</xdr:row>
      <xdr:rowOff>368300</xdr:rowOff>
    </xdr:from>
    <xdr:to>
      <xdr:col>16</xdr:col>
      <xdr:colOff>607787</xdr:colOff>
      <xdr:row>31</xdr:row>
      <xdr:rowOff>1</xdr:rowOff>
    </xdr:to>
    <xdr:sp macro="" textlink="">
      <xdr:nvSpPr>
        <xdr:cNvPr id="4" name="吹き出し: 四角形 3">
          <a:extLst>
            <a:ext uri="{FF2B5EF4-FFF2-40B4-BE49-F238E27FC236}">
              <a16:creationId xmlns:a16="http://schemas.microsoft.com/office/drawing/2014/main" id="{CBAC2D19-F237-AA80-D430-A4E4620DF72E}"/>
            </a:ext>
          </a:extLst>
        </xdr:cNvPr>
        <xdr:cNvSpPr/>
      </xdr:nvSpPr>
      <xdr:spPr>
        <a:xfrm>
          <a:off x="8681358" y="8641443"/>
          <a:ext cx="4145643" cy="2099129"/>
        </a:xfrm>
        <a:prstGeom prst="wedgeRectCallout">
          <a:avLst>
            <a:gd name="adj1" fmla="val -83525"/>
            <a:gd name="adj2" fmla="val -35373"/>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a:solidFill>
                <a:srgbClr val="FF0000"/>
              </a:solidFill>
              <a:latin typeface="BIZ UDPゴシック" panose="020B0400000000000000" pitchFamily="50" charset="-128"/>
              <a:ea typeface="BIZ UDPゴシック" panose="020B0400000000000000" pitchFamily="50" charset="-128"/>
            </a:rPr>
            <a:t>受講料</a:t>
          </a:r>
          <a:r>
            <a:rPr kumimoji="1" lang="ja-JP" altLang="en-US" sz="1600">
              <a:solidFill>
                <a:sysClr val="windowText" lastClr="000000"/>
              </a:solidFill>
              <a:latin typeface="BIZ UDPゴシック" panose="020B0400000000000000" pitchFamily="50" charset="-128"/>
              <a:ea typeface="BIZ UDPゴシック" panose="020B0400000000000000" pitchFamily="50" charset="-128"/>
            </a:rPr>
            <a:t>や</a:t>
          </a:r>
          <a:r>
            <a:rPr kumimoji="1" lang="ja-JP" altLang="en-US" sz="1600">
              <a:solidFill>
                <a:srgbClr val="FF0000"/>
              </a:solidFill>
              <a:latin typeface="BIZ UDPゴシック" panose="020B0400000000000000" pitchFamily="50" charset="-128"/>
              <a:ea typeface="BIZ UDPゴシック" panose="020B0400000000000000" pitchFamily="50" charset="-128"/>
            </a:rPr>
            <a:t>締切日</a:t>
          </a:r>
          <a:r>
            <a:rPr kumimoji="1" lang="ja-JP" altLang="en-US" sz="1600">
              <a:solidFill>
                <a:sysClr val="windowText" lastClr="000000"/>
              </a:solidFill>
              <a:latin typeface="BIZ UDPゴシック" panose="020B0400000000000000" pitchFamily="50" charset="-128"/>
              <a:ea typeface="BIZ UDPゴシック" panose="020B0400000000000000" pitchFamily="50" charset="-128"/>
            </a:rPr>
            <a:t>が反映されないときは</a:t>
          </a:r>
          <a:endParaRPr kumimoji="1" lang="en-US" altLang="ja-JP" sz="1600">
            <a:solidFill>
              <a:sysClr val="windowText" lastClr="000000"/>
            </a:solidFill>
            <a:latin typeface="BIZ UDPゴシック" panose="020B0400000000000000" pitchFamily="50" charset="-128"/>
            <a:ea typeface="BIZ UDPゴシック" panose="020B0400000000000000" pitchFamily="50" charset="-128"/>
          </a:endParaRPr>
        </a:p>
        <a:p>
          <a:pPr algn="ctr"/>
          <a:r>
            <a:rPr kumimoji="1" lang="ja-JP" altLang="en-US" sz="2000" u="dbl">
              <a:solidFill>
                <a:srgbClr val="006600"/>
              </a:solidFill>
              <a:latin typeface="BIZ UDPゴシック" panose="020B0400000000000000" pitchFamily="50" charset="-128"/>
              <a:ea typeface="BIZ UDPゴシック" panose="020B0400000000000000" pitchFamily="50" charset="-128"/>
            </a:rPr>
            <a:t>「会員種別」</a:t>
          </a:r>
          <a:endParaRPr kumimoji="1" lang="en-US" altLang="ja-JP" sz="2000" u="dbl">
            <a:solidFill>
              <a:srgbClr val="006600"/>
            </a:solidFill>
            <a:latin typeface="BIZ UDPゴシック" panose="020B0400000000000000" pitchFamily="50" charset="-128"/>
            <a:ea typeface="BIZ UDPゴシック" panose="020B0400000000000000" pitchFamily="50" charset="-128"/>
          </a:endParaRPr>
        </a:p>
        <a:p>
          <a:pPr algn="ctr"/>
          <a:r>
            <a:rPr kumimoji="1" lang="ja-JP" altLang="en-US" sz="2000">
              <a:solidFill>
                <a:srgbClr val="006600"/>
              </a:solidFill>
              <a:latin typeface="BIZ UDPゴシック" panose="020B0400000000000000" pitchFamily="50" charset="-128"/>
              <a:ea typeface="BIZ UDPゴシック" panose="020B0400000000000000" pitchFamily="50" charset="-128"/>
            </a:rPr>
            <a:t>「過去の受講」</a:t>
          </a:r>
          <a:endParaRPr kumimoji="1" lang="en-US" altLang="ja-JP" sz="2000">
            <a:solidFill>
              <a:srgbClr val="006600"/>
            </a:solidFill>
            <a:latin typeface="BIZ UDPゴシック" panose="020B0400000000000000" pitchFamily="50" charset="-128"/>
            <a:ea typeface="BIZ UDPゴシック" panose="020B0400000000000000" pitchFamily="50" charset="-128"/>
          </a:endParaRPr>
        </a:p>
        <a:p>
          <a:pPr algn="ctr"/>
          <a:r>
            <a:rPr kumimoji="1" lang="ja-JP" altLang="en-US" sz="2000">
              <a:solidFill>
                <a:srgbClr val="006600"/>
              </a:solidFill>
              <a:latin typeface="BIZ UDPゴシック" panose="020B0400000000000000" pitchFamily="50" charset="-128"/>
              <a:ea typeface="BIZ UDPゴシック" panose="020B0400000000000000" pitchFamily="50" charset="-128"/>
            </a:rPr>
            <a:t>「視聴期間」</a:t>
          </a:r>
          <a:endParaRPr kumimoji="1" lang="en-US" altLang="ja-JP" sz="1600">
            <a:solidFill>
              <a:sysClr val="windowText" lastClr="000000"/>
            </a:solidFill>
            <a:latin typeface="BIZ UDPゴシック" panose="020B0400000000000000" pitchFamily="50" charset="-128"/>
            <a:ea typeface="BIZ UDPゴシック" panose="020B0400000000000000" pitchFamily="50" charset="-128"/>
          </a:endParaRPr>
        </a:p>
        <a:p>
          <a:pPr algn="ctr"/>
          <a:r>
            <a:rPr kumimoji="1" lang="ja-JP" altLang="en-US" sz="1600">
              <a:solidFill>
                <a:sysClr val="windowText" lastClr="000000"/>
              </a:solidFill>
              <a:latin typeface="BIZ UDPゴシック" panose="020B0400000000000000" pitchFamily="50" charset="-128"/>
              <a:ea typeface="BIZ UDPゴシック" panose="020B0400000000000000" pitchFamily="50" charset="-128"/>
            </a:rPr>
            <a:t>各欄</a:t>
          </a:r>
          <a:r>
            <a:rPr kumimoji="1" lang="en-US" altLang="ja-JP" sz="16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600">
              <a:solidFill>
                <a:sysClr val="windowText" lastClr="000000"/>
              </a:solidFill>
              <a:latin typeface="BIZ UDPゴシック" panose="020B0400000000000000" pitchFamily="50" charset="-128"/>
              <a:ea typeface="BIZ UDPゴシック" panose="020B0400000000000000" pitchFamily="50" charset="-128"/>
            </a:rPr>
            <a:t>紫セル</a:t>
          </a:r>
          <a:r>
            <a:rPr kumimoji="1" lang="en-US" altLang="ja-JP" sz="16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600">
              <a:solidFill>
                <a:sysClr val="windowText" lastClr="000000"/>
              </a:solidFill>
              <a:latin typeface="BIZ UDPゴシック" panose="020B0400000000000000" pitchFamily="50" charset="-128"/>
              <a:ea typeface="BIZ UDPゴシック" panose="020B0400000000000000" pitchFamily="50" charset="-128"/>
            </a:rPr>
            <a:t>の選択をご確認ください</a:t>
          </a:r>
          <a:endParaRPr kumimoji="1" lang="en-US" altLang="ja-JP" sz="2000">
            <a:solidFill>
              <a:srgbClr val="006600"/>
            </a:solidFill>
            <a:latin typeface="BIZ UDPゴシック" panose="020B0400000000000000" pitchFamily="50" charset="-128"/>
            <a:ea typeface="BIZ UDPゴシック" panose="020B0400000000000000" pitchFamily="50" charset="-128"/>
          </a:endParaRPr>
        </a:p>
      </xdr:txBody>
    </xdr:sp>
    <xdr:clientData fPrintsWithSheet="0"/>
  </xdr:twoCellAnchor>
  <xdr:twoCellAnchor>
    <xdr:from>
      <xdr:col>13</xdr:col>
      <xdr:colOff>308429</xdr:colOff>
      <xdr:row>2</xdr:row>
      <xdr:rowOff>154214</xdr:rowOff>
    </xdr:from>
    <xdr:to>
      <xdr:col>15</xdr:col>
      <xdr:colOff>1097642</xdr:colOff>
      <xdr:row>8</xdr:row>
      <xdr:rowOff>45357</xdr:rowOff>
    </xdr:to>
    <xdr:sp macro="" textlink="">
      <xdr:nvSpPr>
        <xdr:cNvPr id="2" name="フローチャート: 代替処理 1">
          <a:extLst>
            <a:ext uri="{FF2B5EF4-FFF2-40B4-BE49-F238E27FC236}">
              <a16:creationId xmlns:a16="http://schemas.microsoft.com/office/drawing/2014/main" id="{6B1325D4-BBD4-4BC2-CA6F-3E3521B68F1D}"/>
            </a:ext>
          </a:extLst>
        </xdr:cNvPr>
        <xdr:cNvSpPr/>
      </xdr:nvSpPr>
      <xdr:spPr>
        <a:xfrm>
          <a:off x="8037286" y="943428"/>
          <a:ext cx="3782785" cy="1596572"/>
        </a:xfrm>
        <a:prstGeom prst="flowChartAlternateProcess">
          <a:avLst/>
        </a:prstGeom>
        <a:solidFill>
          <a:srgbClr val="FFCC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a:solidFill>
                <a:schemeClr val="tx1"/>
              </a:solidFill>
            </a:rPr>
            <a:t>ご記入方法等については</a:t>
          </a:r>
          <a:endParaRPr kumimoji="1" lang="en-US" altLang="ja-JP" sz="2400">
            <a:solidFill>
              <a:schemeClr val="tx1"/>
            </a:solidFill>
          </a:endParaRPr>
        </a:p>
        <a:p>
          <a:pPr algn="l"/>
          <a:r>
            <a:rPr kumimoji="1" lang="en-US" altLang="ja-JP" sz="2400">
              <a:solidFill>
                <a:schemeClr val="tx1"/>
              </a:solidFill>
            </a:rPr>
            <a:t>Excel Sheet</a:t>
          </a:r>
          <a:r>
            <a:rPr kumimoji="1" lang="ja-JP" altLang="en-US" sz="2400">
              <a:solidFill>
                <a:schemeClr val="tx1"/>
              </a:solidFill>
            </a:rPr>
            <a:t>「①記入例」を参照してください。</a:t>
          </a:r>
        </a:p>
      </xdr:txBody>
    </xdr:sp>
    <xdr:clientData fPrint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3D9C72-30E6-466F-8B9F-0A75B36D380A}">
  <sheetPr>
    <tabColor rgb="FFFFCCCC"/>
  </sheetPr>
  <dimension ref="B1:R45"/>
  <sheetViews>
    <sheetView showGridLines="0" showRowColHeaders="0" view="pageBreakPreview" zoomScale="72" zoomScaleNormal="115" zoomScaleSheetLayoutView="72" workbookViewId="0">
      <selection activeCell="S8" sqref="S8"/>
    </sheetView>
  </sheetViews>
  <sheetFormatPr defaultColWidth="9" defaultRowHeight="13" x14ac:dyDescent="0.2"/>
  <cols>
    <col min="1" max="1" width="9" style="2"/>
    <col min="2" max="2" width="13" style="2" customWidth="1"/>
    <col min="3" max="3" width="2.26953125" style="2" customWidth="1"/>
    <col min="4" max="4" width="17.7265625" style="2" customWidth="1"/>
    <col min="5" max="5" width="16.90625" style="2" customWidth="1"/>
    <col min="6" max="6" width="9.6328125" style="2" customWidth="1"/>
    <col min="7" max="7" width="5.6328125" style="5" customWidth="1"/>
    <col min="8" max="8" width="12" style="2" customWidth="1"/>
    <col min="9" max="9" width="2.453125" style="2" customWidth="1"/>
    <col min="10" max="10" width="9.6328125" style="5" customWidth="1"/>
    <col min="11" max="11" width="21.36328125" style="5" customWidth="1"/>
    <col min="12" max="12" width="21.36328125" style="38" hidden="1" customWidth="1"/>
    <col min="13" max="14" width="21.36328125" style="37" hidden="1" customWidth="1"/>
    <col min="15" max="17" width="21.36328125" style="2" customWidth="1"/>
    <col min="18" max="16384" width="9" style="2"/>
  </cols>
  <sheetData>
    <row r="1" spans="2:18" s="1" customFormat="1" ht="48" customHeight="1" x14ac:dyDescent="0.2">
      <c r="B1" s="67" t="s">
        <v>102</v>
      </c>
      <c r="C1" s="67"/>
      <c r="D1" s="67"/>
      <c r="E1" s="67"/>
      <c r="F1" s="67"/>
      <c r="G1" s="67"/>
      <c r="H1" s="67"/>
      <c r="I1" s="67"/>
      <c r="J1" s="67"/>
      <c r="K1" s="67"/>
      <c r="L1" s="67"/>
      <c r="M1" s="35"/>
      <c r="N1" s="35"/>
    </row>
    <row r="2" spans="2:18" ht="14.25" customHeight="1" x14ac:dyDescent="0.2">
      <c r="B2" s="26" t="s">
        <v>15</v>
      </c>
      <c r="C2" s="26"/>
      <c r="D2" s="27"/>
      <c r="E2" s="27"/>
      <c r="F2" s="9"/>
      <c r="G2" s="9"/>
      <c r="H2" s="9"/>
      <c r="I2" s="9"/>
      <c r="J2" s="10"/>
      <c r="K2" s="14"/>
      <c r="L2" s="36"/>
    </row>
    <row r="3" spans="2:18" x14ac:dyDescent="0.2">
      <c r="B3" s="26" t="s">
        <v>57</v>
      </c>
      <c r="C3" s="26"/>
      <c r="D3" s="26"/>
      <c r="E3" s="26"/>
      <c r="F3" s="3"/>
      <c r="G3" s="3"/>
      <c r="H3" s="3"/>
      <c r="I3" s="3"/>
      <c r="J3" s="4"/>
      <c r="K3" s="4"/>
    </row>
    <row r="4" spans="2:18" ht="13.5" thickBot="1" x14ac:dyDescent="0.25">
      <c r="B4" s="28" t="s">
        <v>86</v>
      </c>
      <c r="C4" s="26"/>
      <c r="D4" s="26"/>
      <c r="E4" s="26"/>
      <c r="F4" s="3"/>
      <c r="G4" s="3"/>
      <c r="H4" s="3"/>
      <c r="I4" s="3"/>
      <c r="J4" s="4"/>
      <c r="K4" s="4"/>
    </row>
    <row r="5" spans="2:18" ht="26.25" customHeight="1" thickTop="1" thickBot="1" x14ac:dyDescent="0.25">
      <c r="B5" s="68" t="s">
        <v>81</v>
      </c>
      <c r="C5" s="70" t="s">
        <v>103</v>
      </c>
      <c r="D5" s="71"/>
      <c r="E5" s="71"/>
      <c r="F5" s="71"/>
      <c r="G5" s="72"/>
      <c r="H5" s="55" t="s">
        <v>5</v>
      </c>
      <c r="I5" s="76" t="s">
        <v>77</v>
      </c>
      <c r="J5" s="77"/>
      <c r="K5" s="78"/>
      <c r="L5" s="37"/>
    </row>
    <row r="6" spans="2:18" ht="31.5" customHeight="1" thickTop="1" thickBot="1" x14ac:dyDescent="0.25">
      <c r="B6" s="69"/>
      <c r="C6" s="73"/>
      <c r="D6" s="74"/>
      <c r="E6" s="74"/>
      <c r="F6" s="74"/>
      <c r="G6" s="75"/>
      <c r="H6" s="29" t="s">
        <v>94</v>
      </c>
      <c r="I6" s="79" t="s">
        <v>6</v>
      </c>
      <c r="J6" s="80"/>
      <c r="K6" s="81"/>
      <c r="L6" s="39"/>
    </row>
    <row r="7" spans="2:18" ht="18.75" customHeight="1" thickTop="1" thickBot="1" x14ac:dyDescent="0.25">
      <c r="B7" s="95" t="s" ph="1">
        <v>7</v>
      </c>
      <c r="C7" s="96"/>
      <c r="D7" s="97" t="s">
        <v>105</v>
      </c>
      <c r="E7" s="98"/>
      <c r="F7" s="99" t="s">
        <v>53</v>
      </c>
      <c r="G7" s="100"/>
      <c r="H7" s="101" t="s">
        <v>56</v>
      </c>
      <c r="I7" s="102"/>
      <c r="J7" s="103"/>
      <c r="K7" s="20" t="s">
        <v>67</v>
      </c>
      <c r="L7" s="37"/>
    </row>
    <row r="8" spans="2:18" ht="32.25" customHeight="1" x14ac:dyDescent="0.2">
      <c r="B8" s="95"/>
      <c r="C8" s="96"/>
      <c r="D8" s="104" t="s">
        <v>104</v>
      </c>
      <c r="E8" s="105"/>
      <c r="F8" s="82" t="s">
        <v>1</v>
      </c>
      <c r="G8" s="82"/>
      <c r="H8" s="56">
        <v>44732</v>
      </c>
      <c r="I8" s="57" t="s">
        <v>55</v>
      </c>
      <c r="J8" s="58">
        <f>IFERROR(H8+13,"-")</f>
        <v>44745</v>
      </c>
      <c r="K8" s="83">
        <f>COUNT(J8:J11)</f>
        <v>2</v>
      </c>
      <c r="L8" s="39" t="s">
        <v>51</v>
      </c>
    </row>
    <row r="9" spans="2:18" ht="32.25" customHeight="1" x14ac:dyDescent="0.2">
      <c r="B9" s="85" t="s">
        <v>2</v>
      </c>
      <c r="C9" s="86"/>
      <c r="D9" s="85" t="s">
        <v>101</v>
      </c>
      <c r="E9" s="86"/>
      <c r="F9" s="82" t="s">
        <v>3</v>
      </c>
      <c r="G9" s="82"/>
      <c r="H9" s="59">
        <v>45167</v>
      </c>
      <c r="I9" s="7" t="s">
        <v>55</v>
      </c>
      <c r="J9" s="60">
        <f>IFERROR(H9+13,"-")</f>
        <v>45180</v>
      </c>
      <c r="K9" s="83"/>
      <c r="L9" s="40">
        <f>IFERROR(VLOOKUP(MIN(H8:H11),申込!A2:B7,2,0),"")</f>
        <v>45078</v>
      </c>
    </row>
    <row r="10" spans="2:18" ht="32.25" customHeight="1" x14ac:dyDescent="0.2">
      <c r="B10" s="87" t="s">
        <v>74</v>
      </c>
      <c r="C10" s="88"/>
      <c r="D10" s="89" t="s">
        <v>106</v>
      </c>
      <c r="E10" s="90"/>
      <c r="F10" s="82" t="s">
        <v>8</v>
      </c>
      <c r="G10" s="82"/>
      <c r="H10" s="59" t="s">
        <v>98</v>
      </c>
      <c r="I10" s="7" t="s">
        <v>55</v>
      </c>
      <c r="J10" s="60" t="str">
        <f t="shared" ref="J10:J11" si="0">IFERROR(H10+13,"-")</f>
        <v>-</v>
      </c>
      <c r="K10" s="83"/>
      <c r="L10" s="39" t="s">
        <v>52</v>
      </c>
    </row>
    <row r="11" spans="2:18" ht="32.25" customHeight="1" thickBot="1" x14ac:dyDescent="0.25">
      <c r="B11" s="91" t="s">
        <v>0</v>
      </c>
      <c r="C11" s="92"/>
      <c r="D11" s="93" t="s">
        <v>107</v>
      </c>
      <c r="E11" s="94"/>
      <c r="F11" s="82" t="s">
        <v>4</v>
      </c>
      <c r="G11" s="82"/>
      <c r="H11" s="61" t="s">
        <v>98</v>
      </c>
      <c r="I11" s="62" t="s">
        <v>55</v>
      </c>
      <c r="J11" s="63" t="str">
        <f t="shared" si="0"/>
        <v>-</v>
      </c>
      <c r="K11" s="84"/>
      <c r="L11" s="40">
        <f>IFERROR(VLOOKUP(MIN(H8:H11),入金!A2:B12,2,0),"")</f>
        <v>45079</v>
      </c>
      <c r="R11" s="226"/>
    </row>
    <row r="12" spans="2:18" ht="32.25" customHeight="1" thickBot="1" x14ac:dyDescent="0.25">
      <c r="B12" s="106" t="s">
        <v>95</v>
      </c>
      <c r="C12" s="107"/>
      <c r="D12" s="108"/>
      <c r="E12" s="108"/>
      <c r="F12" s="107"/>
      <c r="G12" s="109"/>
      <c r="H12" s="64" t="s">
        <v>70</v>
      </c>
      <c r="I12" s="110">
        <f>IFERROR(INDEX(受講料!$A$2:$D$25,MATCH(D9&amp;K8,INDEX(受講料!$A$2:$A$25&amp;受講料!$B$2:$B$25,),),MATCH(①記入例!$I$5,受講料!1:1,0)),"0")</f>
        <v>39600</v>
      </c>
      <c r="J12" s="110"/>
      <c r="K12" s="11" t="s">
        <v>73</v>
      </c>
      <c r="L12" s="37"/>
    </row>
    <row r="13" spans="2:18" ht="18.75" customHeight="1" thickTop="1" thickBot="1" x14ac:dyDescent="0.25">
      <c r="B13" s="101" t="s" ph="1">
        <v>9</v>
      </c>
      <c r="C13" s="102"/>
      <c r="D13" s="111"/>
      <c r="E13" s="112"/>
      <c r="F13" s="99" t="s">
        <v>53</v>
      </c>
      <c r="G13" s="113"/>
      <c r="H13" s="101" t="s">
        <v>56</v>
      </c>
      <c r="I13" s="102"/>
      <c r="J13" s="103"/>
      <c r="K13" s="20" t="s">
        <v>67</v>
      </c>
      <c r="L13" s="37"/>
    </row>
    <row r="14" spans="2:18" ht="32.25" customHeight="1" x14ac:dyDescent="0.2">
      <c r="B14" s="95"/>
      <c r="C14" s="96"/>
      <c r="D14" s="114"/>
      <c r="E14" s="115"/>
      <c r="F14" s="82" t="s">
        <v>1</v>
      </c>
      <c r="G14" s="82"/>
      <c r="H14" s="56" t="s">
        <v>98</v>
      </c>
      <c r="I14" s="57" t="s">
        <v>55</v>
      </c>
      <c r="J14" s="58" t="str">
        <f>IFERROR(H14+13,"-")</f>
        <v>-</v>
      </c>
      <c r="K14" s="83">
        <f>COUNT(J14:J17)</f>
        <v>0</v>
      </c>
      <c r="L14" s="39" t="s">
        <v>51</v>
      </c>
    </row>
    <row r="15" spans="2:18" ht="32.25" customHeight="1" x14ac:dyDescent="0.2">
      <c r="B15" s="85" t="s">
        <v>2</v>
      </c>
      <c r="C15" s="116"/>
      <c r="D15" s="85" t="s">
        <v>91</v>
      </c>
      <c r="E15" s="86"/>
      <c r="F15" s="82" t="s">
        <v>3</v>
      </c>
      <c r="G15" s="82"/>
      <c r="H15" s="59" t="s">
        <v>98</v>
      </c>
      <c r="I15" s="7" t="s">
        <v>55</v>
      </c>
      <c r="J15" s="60" t="str">
        <f t="shared" ref="J15:J17" si="1">IFERROR(H15+13,"-")</f>
        <v>-</v>
      </c>
      <c r="K15" s="83"/>
      <c r="L15" s="40" t="str">
        <f>IFERROR(VLOOKUP(MIN(H14:H17),申込!A2:B7,2,0),"")</f>
        <v/>
      </c>
    </row>
    <row r="16" spans="2:18" ht="32.25" customHeight="1" x14ac:dyDescent="0.2">
      <c r="B16" s="87" t="s">
        <v>74</v>
      </c>
      <c r="C16" s="88"/>
      <c r="D16" s="117"/>
      <c r="E16" s="118"/>
      <c r="F16" s="82" t="s">
        <v>8</v>
      </c>
      <c r="G16" s="82"/>
      <c r="H16" s="59" t="s">
        <v>98</v>
      </c>
      <c r="I16" s="7" t="s">
        <v>55</v>
      </c>
      <c r="J16" s="60" t="str">
        <f t="shared" si="1"/>
        <v>-</v>
      </c>
      <c r="K16" s="83"/>
      <c r="L16" s="39" t="s">
        <v>52</v>
      </c>
    </row>
    <row r="17" spans="2:13" ht="32.25" customHeight="1" thickBot="1" x14ac:dyDescent="0.25">
      <c r="B17" s="91" t="s">
        <v>0</v>
      </c>
      <c r="C17" s="92"/>
      <c r="D17" s="93"/>
      <c r="E17" s="94"/>
      <c r="F17" s="82" t="s">
        <v>4</v>
      </c>
      <c r="G17" s="82"/>
      <c r="H17" s="61" t="s">
        <v>98</v>
      </c>
      <c r="I17" s="62" t="s">
        <v>55</v>
      </c>
      <c r="J17" s="63" t="str">
        <f t="shared" si="1"/>
        <v>-</v>
      </c>
      <c r="K17" s="84"/>
      <c r="L17" s="40" t="str">
        <f>IFERROR(VLOOKUP(MIN(H14:H17),入金!A2:B12,2,0),"")</f>
        <v/>
      </c>
    </row>
    <row r="18" spans="2:13" ht="32.25" customHeight="1" thickBot="1" x14ac:dyDescent="0.25">
      <c r="B18" s="106" t="s">
        <v>96</v>
      </c>
      <c r="C18" s="107"/>
      <c r="D18" s="108"/>
      <c r="E18" s="108"/>
      <c r="F18" s="107"/>
      <c r="G18" s="109"/>
      <c r="H18" s="64" t="s">
        <v>69</v>
      </c>
      <c r="I18" s="110" t="str">
        <f>IFERROR(INDEX(受講料!$A$2:$D$29,MATCH(D15&amp;K14,INDEX(受講料!$A$2:$A$29&amp;受講料!$B$2:$B$29,),),MATCH(①記入例!$I$5,受講料!1:1,0)),"0")</f>
        <v>0</v>
      </c>
      <c r="J18" s="110"/>
      <c r="K18" s="11" t="s">
        <v>73</v>
      </c>
    </row>
    <row r="19" spans="2:13" ht="18.75" customHeight="1" thickTop="1" thickBot="1" x14ac:dyDescent="0.25">
      <c r="B19" s="101" t="s" ph="1">
        <v>10</v>
      </c>
      <c r="C19" s="102"/>
      <c r="D19" s="111"/>
      <c r="E19" s="112"/>
      <c r="F19" s="99" t="s">
        <v>53</v>
      </c>
      <c r="G19" s="113"/>
      <c r="H19" s="101" t="s">
        <v>56</v>
      </c>
      <c r="I19" s="102"/>
      <c r="J19" s="103"/>
      <c r="K19" s="20" t="s">
        <v>67</v>
      </c>
      <c r="L19" s="37"/>
    </row>
    <row r="20" spans="2:13" ht="32.25" customHeight="1" x14ac:dyDescent="0.2">
      <c r="B20" s="95"/>
      <c r="C20" s="96"/>
      <c r="D20" s="114"/>
      <c r="E20" s="115"/>
      <c r="F20" s="82" t="s">
        <v>1</v>
      </c>
      <c r="G20" s="82"/>
      <c r="H20" s="56" t="s">
        <v>98</v>
      </c>
      <c r="I20" s="57" t="s">
        <v>55</v>
      </c>
      <c r="J20" s="58" t="str">
        <f>IFERROR(H20+13,"-")</f>
        <v>-</v>
      </c>
      <c r="K20" s="83">
        <f>COUNT(J20:J23)</f>
        <v>0</v>
      </c>
      <c r="L20" s="39" t="s">
        <v>51</v>
      </c>
      <c r="M20" s="41">
        <f>IFERROR(MIN(L11,L17,L23),"")</f>
        <v>45079</v>
      </c>
    </row>
    <row r="21" spans="2:13" ht="32.25" customHeight="1" x14ac:dyDescent="0.2">
      <c r="B21" s="119" t="s">
        <v>2</v>
      </c>
      <c r="C21" s="116"/>
      <c r="D21" s="85" t="s">
        <v>91</v>
      </c>
      <c r="E21" s="86"/>
      <c r="F21" s="82" t="s">
        <v>3</v>
      </c>
      <c r="G21" s="82"/>
      <c r="H21" s="59" t="s">
        <v>98</v>
      </c>
      <c r="I21" s="7" t="s">
        <v>55</v>
      </c>
      <c r="J21" s="60" t="str">
        <f t="shared" ref="J21:J23" si="2">IFERROR(H21+13,"-")</f>
        <v>-</v>
      </c>
      <c r="K21" s="83"/>
      <c r="L21" s="40" t="str">
        <f>IFERROR(VLOOKUP(MIN(H20:H23),申込!A2:B7,2,0),"")</f>
        <v/>
      </c>
    </row>
    <row r="22" spans="2:13" ht="32.25" customHeight="1" x14ac:dyDescent="0.2">
      <c r="B22" s="87" t="s">
        <v>74</v>
      </c>
      <c r="C22" s="88"/>
      <c r="D22" s="117"/>
      <c r="E22" s="118"/>
      <c r="F22" s="82" t="s">
        <v>8</v>
      </c>
      <c r="G22" s="82"/>
      <c r="H22" s="59" t="s">
        <v>98</v>
      </c>
      <c r="I22" s="7" t="s">
        <v>55</v>
      </c>
      <c r="J22" s="60" t="str">
        <f t="shared" si="2"/>
        <v>-</v>
      </c>
      <c r="K22" s="83"/>
      <c r="L22" s="39" t="s">
        <v>52</v>
      </c>
      <c r="M22" s="42">
        <f>MIN(L9,L15,L21)</f>
        <v>45078</v>
      </c>
    </row>
    <row r="23" spans="2:13" ht="32.25" customHeight="1" thickBot="1" x14ac:dyDescent="0.25">
      <c r="B23" s="91" t="s">
        <v>0</v>
      </c>
      <c r="C23" s="92"/>
      <c r="D23" s="93"/>
      <c r="E23" s="94"/>
      <c r="F23" s="82" t="s">
        <v>4</v>
      </c>
      <c r="G23" s="82"/>
      <c r="H23" s="61" t="s">
        <v>98</v>
      </c>
      <c r="I23" s="62" t="s">
        <v>55</v>
      </c>
      <c r="J23" s="63" t="str">
        <f t="shared" si="2"/>
        <v>-</v>
      </c>
      <c r="K23" s="84"/>
      <c r="L23" s="40" t="str">
        <f>IFERROR(VLOOKUP(MIN(H20:H23),入金!A2:B12,2,0),"")</f>
        <v/>
      </c>
    </row>
    <row r="24" spans="2:13" ht="35.25" customHeight="1" thickBot="1" x14ac:dyDescent="0.25">
      <c r="B24" s="106" t="s">
        <v>96</v>
      </c>
      <c r="C24" s="107"/>
      <c r="D24" s="123"/>
      <c r="E24" s="123"/>
      <c r="F24" s="107"/>
      <c r="G24" s="109"/>
      <c r="H24" s="64" t="s">
        <v>68</v>
      </c>
      <c r="I24" s="110" t="str">
        <f>IFERROR(INDEX(受講料!$A$2:$D$29,MATCH(D21&amp;K20,INDEX(受講料!$A$2:$A$29&amp;受講料!$B$2:$B$29,),),MATCH(①記入例!$I$5,受講料!1:1,0)),"0")</f>
        <v>0</v>
      </c>
      <c r="J24" s="110"/>
      <c r="K24" s="11" t="s">
        <v>73</v>
      </c>
      <c r="L24" s="37"/>
    </row>
    <row r="25" spans="2:13" ht="24" customHeight="1" thickTop="1" thickBot="1" x14ac:dyDescent="0.35">
      <c r="B25" s="124" t="s">
        <v>66</v>
      </c>
      <c r="C25" s="125"/>
      <c r="D25" s="128" t="s">
        <v>99</v>
      </c>
      <c r="F25" s="130" t="s">
        <v>84</v>
      </c>
      <c r="G25" s="130"/>
      <c r="H25" s="131">
        <f>IFERROR(SUM(I12+I18+I24),"0")</f>
        <v>39600</v>
      </c>
      <c r="I25" s="131"/>
      <c r="J25" s="131"/>
      <c r="K25" s="23" t="s">
        <v>85</v>
      </c>
      <c r="L25" s="43"/>
    </row>
    <row r="26" spans="2:13" ht="15.75" customHeight="1" thickTop="1" x14ac:dyDescent="0.2">
      <c r="B26" s="126"/>
      <c r="C26" s="127"/>
      <c r="D26" s="129"/>
      <c r="G26" s="2"/>
      <c r="H26" s="24" t="s">
        <v>82</v>
      </c>
      <c r="I26" s="132" t="s">
        <v>83</v>
      </c>
      <c r="J26" s="132"/>
      <c r="K26" s="2"/>
      <c r="L26" s="43"/>
    </row>
    <row r="27" spans="2:13" ht="15.75" customHeight="1" x14ac:dyDescent="0.2">
      <c r="B27" s="126"/>
      <c r="C27" s="127"/>
      <c r="D27" s="129"/>
      <c r="G27" s="17"/>
      <c r="H27" s="25">
        <f>IF(M22=0,"月日",M22)</f>
        <v>45078</v>
      </c>
      <c r="I27" s="5"/>
      <c r="J27" s="25">
        <f>IF(M20=0,"月日",M20)</f>
        <v>45079</v>
      </c>
      <c r="K27" s="2"/>
      <c r="L27" s="44"/>
    </row>
    <row r="28" spans="2:13" ht="26.25" customHeight="1" thickBot="1" x14ac:dyDescent="0.25">
      <c r="B28" s="18" t="s">
        <v>109</v>
      </c>
      <c r="C28" s="65" t="s">
        <v>79</v>
      </c>
      <c r="D28" s="66" t="s">
        <v>108</v>
      </c>
      <c r="E28" s="21"/>
      <c r="F28" s="133" t="s">
        <v>71</v>
      </c>
      <c r="G28" s="134"/>
      <c r="H28" s="135"/>
      <c r="I28" s="136"/>
      <c r="J28" s="137"/>
      <c r="K28" s="15"/>
    </row>
    <row r="29" spans="2:13" ht="19" customHeight="1" thickTop="1" x14ac:dyDescent="0.2">
      <c r="B29" s="138" t="s">
        <v>110</v>
      </c>
      <c r="C29" s="139"/>
      <c r="D29" s="139"/>
      <c r="E29" s="140"/>
      <c r="F29" s="144" t="s">
        <v>72</v>
      </c>
      <c r="G29" s="145"/>
      <c r="H29" s="145"/>
      <c r="I29" s="145"/>
      <c r="J29" s="146"/>
      <c r="K29" s="13"/>
    </row>
    <row r="30" spans="2:13" ht="45" customHeight="1" thickBot="1" x14ac:dyDescent="0.25">
      <c r="B30" s="141"/>
      <c r="C30" s="142"/>
      <c r="D30" s="142"/>
      <c r="E30" s="143"/>
      <c r="F30" s="147"/>
      <c r="G30" s="148"/>
      <c r="H30" s="148"/>
      <c r="I30" s="148"/>
      <c r="J30" s="149"/>
      <c r="K30" s="22"/>
    </row>
    <row r="31" spans="2:13" ht="13.5" thickTop="1" x14ac:dyDescent="0.2">
      <c r="B31" s="3" t="s">
        <v>11</v>
      </c>
      <c r="C31" s="3"/>
      <c r="D31" s="3"/>
      <c r="E31" s="3"/>
      <c r="F31" s="120" t="s">
        <v>13</v>
      </c>
      <c r="G31" s="121"/>
      <c r="H31" s="121"/>
      <c r="I31" s="121"/>
      <c r="J31" s="121"/>
      <c r="K31" s="122"/>
      <c r="L31" s="45"/>
    </row>
    <row r="32" spans="2:13" ht="22.5" customHeight="1" x14ac:dyDescent="0.2">
      <c r="B32" s="152" t="s">
        <v>12</v>
      </c>
      <c r="C32" s="153"/>
      <c r="D32" s="154"/>
      <c r="E32" s="155"/>
      <c r="F32" s="156"/>
      <c r="G32" s="157"/>
      <c r="H32" s="157"/>
      <c r="I32" s="157"/>
      <c r="J32" s="157"/>
      <c r="K32" s="158"/>
      <c r="L32" s="46"/>
    </row>
    <row r="33" spans="2:12" ht="17.25" customHeight="1" x14ac:dyDescent="0.2">
      <c r="B33" s="152" t="s">
        <v>76</v>
      </c>
      <c r="C33" s="153"/>
      <c r="D33" s="154"/>
      <c r="E33" s="155"/>
      <c r="F33" s="159"/>
      <c r="G33" s="160"/>
      <c r="H33" s="160"/>
      <c r="I33" s="160"/>
      <c r="J33" s="160"/>
      <c r="K33" s="161"/>
      <c r="L33" s="46"/>
    </row>
    <row r="34" spans="2:12" ht="27" customHeight="1" x14ac:dyDescent="0.2">
      <c r="B34" s="152" t="s">
        <v>75</v>
      </c>
      <c r="C34" s="153"/>
      <c r="D34" s="154"/>
      <c r="E34" s="155"/>
      <c r="F34" s="159"/>
      <c r="G34" s="160"/>
      <c r="H34" s="160"/>
      <c r="I34" s="160"/>
      <c r="J34" s="160"/>
      <c r="K34" s="161"/>
      <c r="L34" s="46"/>
    </row>
    <row r="35" spans="2:12" ht="19.5" customHeight="1" x14ac:dyDescent="0.2">
      <c r="B35" s="152" t="s">
        <v>14</v>
      </c>
      <c r="C35" s="153"/>
      <c r="D35" s="154"/>
      <c r="E35" s="155"/>
      <c r="F35" s="162"/>
      <c r="G35" s="163"/>
      <c r="H35" s="163"/>
      <c r="I35" s="163"/>
      <c r="J35" s="163"/>
      <c r="K35" s="164"/>
      <c r="L35" s="46"/>
    </row>
    <row r="36" spans="2:12" x14ac:dyDescent="0.2">
      <c r="B36" s="150" t="s">
        <v>87</v>
      </c>
      <c r="C36" s="150"/>
      <c r="D36" s="150"/>
      <c r="E36" s="150"/>
      <c r="F36" s="150"/>
      <c r="G36" s="150"/>
      <c r="H36" s="150"/>
      <c r="I36" s="150"/>
      <c r="J36" s="150"/>
      <c r="K36" s="150"/>
    </row>
    <row r="37" spans="2:12" x14ac:dyDescent="0.2">
      <c r="B37" s="151" t="s">
        <v>88</v>
      </c>
      <c r="C37" s="151"/>
      <c r="D37" s="151"/>
      <c r="E37" s="151"/>
      <c r="F37" s="151"/>
      <c r="G37" s="151"/>
      <c r="H37" s="151"/>
      <c r="I37" s="151"/>
      <c r="J37" s="151"/>
      <c r="K37" s="151"/>
    </row>
    <row r="38" spans="2:12" x14ac:dyDescent="0.2">
      <c r="F38" s="3"/>
      <c r="G38" s="4"/>
      <c r="H38" s="3"/>
      <c r="I38" s="3"/>
    </row>
    <row r="39" spans="2:12" x14ac:dyDescent="0.2">
      <c r="F39" s="3"/>
      <c r="G39" s="4"/>
      <c r="H39" s="3"/>
      <c r="I39" s="3"/>
    </row>
    <row r="40" spans="2:12" x14ac:dyDescent="0.2">
      <c r="F40" s="3"/>
      <c r="G40" s="4"/>
      <c r="H40" s="3"/>
      <c r="I40" s="3"/>
    </row>
    <row r="41" spans="2:12" x14ac:dyDescent="0.2">
      <c r="F41" s="3"/>
      <c r="G41" s="4"/>
      <c r="H41" s="3"/>
      <c r="I41" s="3"/>
    </row>
    <row r="42" spans="2:12" x14ac:dyDescent="0.2">
      <c r="F42" s="3"/>
      <c r="G42" s="4"/>
      <c r="H42" s="3"/>
      <c r="I42" s="3"/>
    </row>
    <row r="43" spans="2:12" x14ac:dyDescent="0.2">
      <c r="F43" s="3"/>
      <c r="G43" s="4"/>
      <c r="H43" s="3"/>
      <c r="I43" s="3"/>
    </row>
    <row r="44" spans="2:12" x14ac:dyDescent="0.2">
      <c r="F44" s="3"/>
      <c r="G44" s="4"/>
      <c r="H44" s="3"/>
      <c r="I44" s="3"/>
    </row>
    <row r="45" spans="2:12" x14ac:dyDescent="0.2">
      <c r="F45" s="3"/>
      <c r="G45" s="4"/>
      <c r="H45" s="3"/>
      <c r="I45" s="3"/>
    </row>
  </sheetData>
  <sheetProtection algorithmName="SHA-512" hashValue="espAc/hSiGD4Rfyna9F7ipj/01IsIaTSh2VooOMyT/D7SBeSNCbTirEC3s+ruNScffuROmus9sAJakt6xxG9rQ==" saltValue="d8rECp3Q4OEn5C3cnWDwZQ==" spinCount="100000" sheet="1" objects="1" scenarios="1" selectLockedCells="1"/>
  <mergeCells count="81">
    <mergeCell ref="B36:K36"/>
    <mergeCell ref="B37:K37"/>
    <mergeCell ref="B32:C32"/>
    <mergeCell ref="D32:E32"/>
    <mergeCell ref="F32:K35"/>
    <mergeCell ref="B33:C33"/>
    <mergeCell ref="D33:E33"/>
    <mergeCell ref="B34:C34"/>
    <mergeCell ref="D34:E34"/>
    <mergeCell ref="B35:C35"/>
    <mergeCell ref="D35:E35"/>
    <mergeCell ref="F31:K31"/>
    <mergeCell ref="B24:G24"/>
    <mergeCell ref="I24:J24"/>
    <mergeCell ref="B25:C27"/>
    <mergeCell ref="D25:D27"/>
    <mergeCell ref="F25:G25"/>
    <mergeCell ref="H25:J25"/>
    <mergeCell ref="I26:J26"/>
    <mergeCell ref="F28:G28"/>
    <mergeCell ref="H28:J28"/>
    <mergeCell ref="B29:E30"/>
    <mergeCell ref="F29:J29"/>
    <mergeCell ref="F30:J30"/>
    <mergeCell ref="K20:K23"/>
    <mergeCell ref="B21:C21"/>
    <mergeCell ref="D21:E21"/>
    <mergeCell ref="F21:G21"/>
    <mergeCell ref="B22:C22"/>
    <mergeCell ref="D22:E22"/>
    <mergeCell ref="F22:G22"/>
    <mergeCell ref="B23:C23"/>
    <mergeCell ref="D23:E23"/>
    <mergeCell ref="F23:G23"/>
    <mergeCell ref="B18:G18"/>
    <mergeCell ref="I18:J18"/>
    <mergeCell ref="B19:C20"/>
    <mergeCell ref="D19:E19"/>
    <mergeCell ref="F19:G19"/>
    <mergeCell ref="H19:J19"/>
    <mergeCell ref="D20:E20"/>
    <mergeCell ref="F20:G20"/>
    <mergeCell ref="K14:K17"/>
    <mergeCell ref="B15:C15"/>
    <mergeCell ref="D15:E15"/>
    <mergeCell ref="F15:G15"/>
    <mergeCell ref="B16:C16"/>
    <mergeCell ref="D16:E16"/>
    <mergeCell ref="F16:G16"/>
    <mergeCell ref="B17:C17"/>
    <mergeCell ref="D17:E17"/>
    <mergeCell ref="F17:G17"/>
    <mergeCell ref="B12:G12"/>
    <mergeCell ref="I12:J12"/>
    <mergeCell ref="B13:C14"/>
    <mergeCell ref="D13:E13"/>
    <mergeCell ref="F13:G13"/>
    <mergeCell ref="H13:J13"/>
    <mergeCell ref="D14:E14"/>
    <mergeCell ref="F14:G14"/>
    <mergeCell ref="F8:G8"/>
    <mergeCell ref="K8:K11"/>
    <mergeCell ref="B9:C9"/>
    <mergeCell ref="D9:E9"/>
    <mergeCell ref="F9:G9"/>
    <mergeCell ref="B10:C10"/>
    <mergeCell ref="D10:E10"/>
    <mergeCell ref="F10:G10"/>
    <mergeCell ref="B11:C11"/>
    <mergeCell ref="D11:E11"/>
    <mergeCell ref="B7:C8"/>
    <mergeCell ref="D7:E7"/>
    <mergeCell ref="F7:G7"/>
    <mergeCell ref="H7:J7"/>
    <mergeCell ref="D8:E8"/>
    <mergeCell ref="F11:G11"/>
    <mergeCell ref="B1:L1"/>
    <mergeCell ref="B5:B6"/>
    <mergeCell ref="C5:G6"/>
    <mergeCell ref="I5:K5"/>
    <mergeCell ref="I6:K6"/>
  </mergeCells>
  <phoneticPr fontId="26"/>
  <dataValidations count="1">
    <dataValidation type="list" allowBlank="1" showInputMessage="1" showErrorMessage="1" sqref="D25:D27" xr:uid="{79DF1F5B-4C40-4902-8A59-93AB6615E087}">
      <formula1>"(*選択),不要,希望する"</formula1>
    </dataValidation>
  </dataValidations>
  <pageMargins left="0.70866141732283472" right="0.31496062992125984" top="0.31496062992125984" bottom="0.35433070866141736" header="0.27559055118110237" footer="0.31496062992125984"/>
  <pageSetup paperSize="9" scale="60" orientation="landscape" r:id="rId1"/>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EACC72E4-A1DD-4440-9E9F-857903C91857}">
          <x14:formula1>
            <xm:f>日程!$A$2:$A$8</xm:f>
          </x14:formula1>
          <xm:sqref>H20:H23 H14:H17 H8:H11</xm:sqref>
        </x14:dataValidation>
        <x14:dataValidation type="list" allowBlank="1" showInputMessage="1" showErrorMessage="1" xr:uid="{92CBCC03-3BDF-4286-B745-B15C0954384F}">
          <x14:formula1>
            <xm:f>講習歴!$A$1:$A$8</xm:f>
          </x14:formula1>
          <xm:sqref>D15:E15 D9:E9 D21:E21</xm:sqref>
        </x14:dataValidation>
        <x14:dataValidation type="list" allowBlank="1" showInputMessage="1" showErrorMessage="1" xr:uid="{49ED08DC-AA30-44DE-9F39-5C83824EB995}">
          <x14:formula1>
            <xm:f>支部!$A$1:$A$35</xm:f>
          </x14:formula1>
          <xm:sqref>I6</xm:sqref>
        </x14:dataValidation>
        <x14:dataValidation type="list" allowBlank="1" showInputMessage="1" showErrorMessage="1" xr:uid="{83E25EFF-EC06-49E2-836A-9EAAE7BFD4EE}">
          <x14:formula1>
            <xm:f>会員種別!$A$1:$A$3</xm:f>
          </x14:formula1>
          <xm:sqref>I5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sheetPr>
  <dimension ref="A1:Q45"/>
  <sheetViews>
    <sheetView showGridLines="0" showRowColHeaders="0" tabSelected="1" view="pageBreakPreview" topLeftCell="A10" zoomScale="70" zoomScaleNormal="115" zoomScaleSheetLayoutView="70" workbookViewId="0">
      <selection activeCell="C34" sqref="C34:D34"/>
    </sheetView>
  </sheetViews>
  <sheetFormatPr defaultColWidth="9" defaultRowHeight="13" x14ac:dyDescent="0.2"/>
  <cols>
    <col min="1" max="1" width="13" style="2" customWidth="1"/>
    <col min="2" max="2" width="2.26953125" style="2" customWidth="1"/>
    <col min="3" max="3" width="17.7265625" style="2" customWidth="1"/>
    <col min="4" max="4" width="16.90625" style="2" customWidth="1"/>
    <col min="5" max="5" width="9.6328125" style="2" customWidth="1"/>
    <col min="6" max="6" width="5.6328125" style="5" customWidth="1"/>
    <col min="7" max="7" width="12" style="2" customWidth="1"/>
    <col min="8" max="8" width="2.453125" style="2" customWidth="1"/>
    <col min="9" max="9" width="9.6328125" style="5" customWidth="1"/>
    <col min="10" max="10" width="21.36328125" style="5" customWidth="1"/>
    <col min="11" max="11" width="21.36328125" style="38" hidden="1" customWidth="1"/>
    <col min="12" max="13" width="21.36328125" style="37" hidden="1" customWidth="1"/>
    <col min="14" max="16" width="21.36328125" style="2" customWidth="1"/>
    <col min="17" max="16384" width="9" style="2"/>
  </cols>
  <sheetData>
    <row r="1" spans="1:17" s="1" customFormat="1" ht="48" customHeight="1" x14ac:dyDescent="0.2">
      <c r="A1" s="67" t="s">
        <v>102</v>
      </c>
      <c r="B1" s="67"/>
      <c r="C1" s="67"/>
      <c r="D1" s="67"/>
      <c r="E1" s="67"/>
      <c r="F1" s="67"/>
      <c r="G1" s="67"/>
      <c r="H1" s="67"/>
      <c r="I1" s="67"/>
      <c r="J1" s="67"/>
      <c r="K1" s="67"/>
      <c r="L1" s="35"/>
      <c r="M1" s="35"/>
    </row>
    <row r="2" spans="1:17" ht="14.25" customHeight="1" x14ac:dyDescent="0.2">
      <c r="A2" s="26" t="s">
        <v>15</v>
      </c>
      <c r="B2" s="26"/>
      <c r="C2" s="27"/>
      <c r="D2" s="27"/>
      <c r="E2" s="9"/>
      <c r="F2" s="9"/>
      <c r="G2" s="9"/>
      <c r="H2" s="9"/>
      <c r="I2" s="10"/>
      <c r="J2" s="14"/>
      <c r="K2" s="36"/>
    </row>
    <row r="3" spans="1:17" x14ac:dyDescent="0.2">
      <c r="A3" s="26" t="s">
        <v>57</v>
      </c>
      <c r="B3" s="26"/>
      <c r="C3" s="26"/>
      <c r="D3" s="26"/>
      <c r="E3" s="3"/>
      <c r="F3" s="3"/>
      <c r="G3" s="3"/>
      <c r="H3" s="3"/>
      <c r="I3" s="4"/>
      <c r="J3" s="4"/>
    </row>
    <row r="4" spans="1:17" ht="13.5" thickBot="1" x14ac:dyDescent="0.25">
      <c r="A4" s="28" t="s">
        <v>86</v>
      </c>
      <c r="B4" s="28"/>
      <c r="C4" s="28"/>
      <c r="D4" s="28"/>
      <c r="E4" s="6"/>
      <c r="F4" s="6"/>
      <c r="G4" s="3"/>
      <c r="H4" s="3"/>
      <c r="I4" s="4"/>
      <c r="J4" s="4"/>
    </row>
    <row r="5" spans="1:17" ht="26.25" customHeight="1" thickTop="1" thickBot="1" x14ac:dyDescent="0.25">
      <c r="A5" s="196" t="s">
        <v>81</v>
      </c>
      <c r="B5" s="173"/>
      <c r="C5" s="174"/>
      <c r="D5" s="174"/>
      <c r="E5" s="174"/>
      <c r="F5" s="174"/>
      <c r="G5" s="34" t="s">
        <v>5</v>
      </c>
      <c r="H5" s="204" t="s">
        <v>93</v>
      </c>
      <c r="I5" s="205"/>
      <c r="J5" s="206"/>
      <c r="K5" s="37"/>
    </row>
    <row r="6" spans="1:17" ht="31.5" customHeight="1" thickTop="1" thickBot="1" x14ac:dyDescent="0.25">
      <c r="A6" s="197"/>
      <c r="B6" s="175"/>
      <c r="C6" s="176"/>
      <c r="D6" s="176"/>
      <c r="E6" s="176"/>
      <c r="F6" s="177"/>
      <c r="G6" s="29" t="s">
        <v>94</v>
      </c>
      <c r="H6" s="218" t="s">
        <v>6</v>
      </c>
      <c r="I6" s="219"/>
      <c r="J6" s="220"/>
      <c r="K6" s="39"/>
    </row>
    <row r="7" spans="1:17" ht="18.75" customHeight="1" thickTop="1" x14ac:dyDescent="0.2">
      <c r="A7" s="95" t="s" ph="1">
        <v>7</v>
      </c>
      <c r="B7" s="184"/>
      <c r="C7" s="200"/>
      <c r="D7" s="201"/>
      <c r="E7" s="202" t="s">
        <v>53</v>
      </c>
      <c r="F7" s="113"/>
      <c r="G7" s="221" t="s">
        <v>56</v>
      </c>
      <c r="H7" s="222"/>
      <c r="I7" s="223"/>
      <c r="J7" s="20" t="s">
        <v>67</v>
      </c>
      <c r="K7" s="37"/>
    </row>
    <row r="8" spans="1:17" ht="32.25" customHeight="1" thickBot="1" x14ac:dyDescent="0.25">
      <c r="A8" s="95"/>
      <c r="B8" s="184"/>
      <c r="C8" s="178"/>
      <c r="D8" s="179"/>
      <c r="E8" s="199" t="s">
        <v>1</v>
      </c>
      <c r="F8" s="183"/>
      <c r="G8" s="31" t="s">
        <v>98</v>
      </c>
      <c r="H8" s="7" t="s">
        <v>55</v>
      </c>
      <c r="I8" s="8" t="str">
        <f>IFERROR(G8+13,"-")</f>
        <v>-</v>
      </c>
      <c r="J8" s="224">
        <f>COUNT(I8:I11)</f>
        <v>0</v>
      </c>
      <c r="K8" s="39" t="s">
        <v>51</v>
      </c>
    </row>
    <row r="9" spans="1:17" ht="32.25" customHeight="1" thickBot="1" x14ac:dyDescent="0.25">
      <c r="A9" s="180" t="s">
        <v>2</v>
      </c>
      <c r="B9" s="181"/>
      <c r="C9" s="168" t="s">
        <v>91</v>
      </c>
      <c r="D9" s="169"/>
      <c r="E9" s="82" t="s">
        <v>3</v>
      </c>
      <c r="F9" s="183"/>
      <c r="G9" s="31" t="s">
        <v>98</v>
      </c>
      <c r="H9" s="7" t="s">
        <v>55</v>
      </c>
      <c r="I9" s="8" t="str">
        <f>IFERROR(G9+13,"-")</f>
        <v>-</v>
      </c>
      <c r="J9" s="224"/>
      <c r="K9" s="40" t="str">
        <f>IFERROR(VLOOKUP(MIN(G8:G11),申込!A2:B7,2,0),"")</f>
        <v/>
      </c>
    </row>
    <row r="10" spans="1:17" ht="32.25" customHeight="1" x14ac:dyDescent="0.2">
      <c r="A10" s="87" t="s">
        <v>74</v>
      </c>
      <c r="B10" s="172"/>
      <c r="C10" s="170"/>
      <c r="D10" s="171"/>
      <c r="E10" s="199" t="s">
        <v>8</v>
      </c>
      <c r="F10" s="183"/>
      <c r="G10" s="31" t="s">
        <v>98</v>
      </c>
      <c r="H10" s="7" t="s">
        <v>55</v>
      </c>
      <c r="I10" s="8" t="str">
        <f t="shared" ref="I10:I11" si="0">IFERROR(G10+13,"-")</f>
        <v>-</v>
      </c>
      <c r="J10" s="224"/>
      <c r="K10" s="39" t="s">
        <v>52</v>
      </c>
    </row>
    <row r="11" spans="1:17" ht="32.25" customHeight="1" x14ac:dyDescent="0.2">
      <c r="A11" s="91" t="s">
        <v>0</v>
      </c>
      <c r="B11" s="203"/>
      <c r="C11" s="185"/>
      <c r="D11" s="186"/>
      <c r="E11" s="199" t="s">
        <v>4</v>
      </c>
      <c r="F11" s="183"/>
      <c r="G11" s="32" t="s">
        <v>98</v>
      </c>
      <c r="H11" s="16" t="s">
        <v>55</v>
      </c>
      <c r="I11" s="8" t="str">
        <f t="shared" si="0"/>
        <v>-</v>
      </c>
      <c r="J11" s="225"/>
      <c r="K11" s="40" t="str">
        <f>IFERROR(VLOOKUP(MIN(G8:G11),入金!A2:B12,2,0),"")</f>
        <v/>
      </c>
      <c r="Q11" s="33"/>
    </row>
    <row r="12" spans="1:17" ht="32.25" customHeight="1" thickBot="1" x14ac:dyDescent="0.25">
      <c r="A12" s="106" t="s">
        <v>95</v>
      </c>
      <c r="B12" s="107"/>
      <c r="C12" s="107"/>
      <c r="D12" s="107"/>
      <c r="E12" s="107"/>
      <c r="F12" s="109"/>
      <c r="G12" s="12" t="s">
        <v>70</v>
      </c>
      <c r="H12" s="182" t="str">
        <f>IFERROR(INDEX(受講料!$A$2:$D$25,MATCH(C9&amp;J8,INDEX(受講料!$A$2:$A$25&amp;受講料!$B$2:$B$25,),),MATCH('②申込書(3名)'!$H$5,受講料!1:1,0)),"0")</f>
        <v>0</v>
      </c>
      <c r="I12" s="182"/>
      <c r="J12" s="11" t="s">
        <v>73</v>
      </c>
      <c r="K12" s="37"/>
    </row>
    <row r="13" spans="1:17" ht="18.75" customHeight="1" thickTop="1" x14ac:dyDescent="0.2">
      <c r="A13" s="101" t="s" ph="1">
        <v>9</v>
      </c>
      <c r="B13" s="103"/>
      <c r="C13" s="200"/>
      <c r="D13" s="201"/>
      <c r="E13" s="198" t="s">
        <v>53</v>
      </c>
      <c r="F13" s="113"/>
      <c r="G13" s="221" t="s">
        <v>56</v>
      </c>
      <c r="H13" s="222"/>
      <c r="I13" s="223"/>
      <c r="J13" s="20" t="s">
        <v>67</v>
      </c>
      <c r="K13" s="37"/>
    </row>
    <row r="14" spans="1:17" ht="32.25" customHeight="1" thickBot="1" x14ac:dyDescent="0.25">
      <c r="A14" s="95"/>
      <c r="B14" s="184"/>
      <c r="C14" s="178"/>
      <c r="D14" s="179"/>
      <c r="E14" s="199" t="s">
        <v>1</v>
      </c>
      <c r="F14" s="183"/>
      <c r="G14" s="31" t="s">
        <v>98</v>
      </c>
      <c r="H14" s="7" t="s">
        <v>55</v>
      </c>
      <c r="I14" s="8" t="str">
        <f>IFERROR(G14+13,"-")</f>
        <v>-</v>
      </c>
      <c r="J14" s="224">
        <f>COUNT(I14:I17)</f>
        <v>0</v>
      </c>
      <c r="K14" s="39" t="s">
        <v>51</v>
      </c>
    </row>
    <row r="15" spans="1:17" ht="32.25" customHeight="1" thickBot="1" x14ac:dyDescent="0.25">
      <c r="A15" s="180" t="s">
        <v>2</v>
      </c>
      <c r="B15" s="181"/>
      <c r="C15" s="168" t="s">
        <v>91</v>
      </c>
      <c r="D15" s="169"/>
      <c r="E15" s="82" t="s">
        <v>3</v>
      </c>
      <c r="F15" s="183"/>
      <c r="G15" s="31" t="s">
        <v>98</v>
      </c>
      <c r="H15" s="7" t="s">
        <v>55</v>
      </c>
      <c r="I15" s="8" t="str">
        <f t="shared" ref="I15:I17" si="1">IFERROR(G15+13,"-")</f>
        <v>-</v>
      </c>
      <c r="J15" s="224"/>
      <c r="K15" s="40" t="str">
        <f>IFERROR(VLOOKUP(MIN(G14:G17),申込!A2:B7,2,0),"")</f>
        <v/>
      </c>
    </row>
    <row r="16" spans="1:17" ht="32.25" customHeight="1" x14ac:dyDescent="0.2">
      <c r="A16" s="87" t="s">
        <v>74</v>
      </c>
      <c r="B16" s="172"/>
      <c r="C16" s="170"/>
      <c r="D16" s="171"/>
      <c r="E16" s="199" t="s">
        <v>8</v>
      </c>
      <c r="F16" s="183"/>
      <c r="G16" s="31" t="s">
        <v>98</v>
      </c>
      <c r="H16" s="7" t="s">
        <v>55</v>
      </c>
      <c r="I16" s="8" t="str">
        <f t="shared" si="1"/>
        <v>-</v>
      </c>
      <c r="J16" s="224"/>
      <c r="K16" s="39" t="s">
        <v>52</v>
      </c>
    </row>
    <row r="17" spans="1:12" ht="32.25" customHeight="1" x14ac:dyDescent="0.2">
      <c r="A17" s="91" t="s">
        <v>0</v>
      </c>
      <c r="B17" s="203"/>
      <c r="C17" s="185"/>
      <c r="D17" s="186"/>
      <c r="E17" s="199" t="s">
        <v>4</v>
      </c>
      <c r="F17" s="183"/>
      <c r="G17" s="32" t="s">
        <v>98</v>
      </c>
      <c r="H17" s="16" t="s">
        <v>55</v>
      </c>
      <c r="I17" s="8" t="str">
        <f t="shared" si="1"/>
        <v>-</v>
      </c>
      <c r="J17" s="225"/>
      <c r="K17" s="40" t="str">
        <f>IFERROR(VLOOKUP(MIN(G14:G17),入金!A2:B12,2,0),"")</f>
        <v/>
      </c>
    </row>
    <row r="18" spans="1:12" ht="32.25" customHeight="1" thickBot="1" x14ac:dyDescent="0.25">
      <c r="A18" s="106" t="s">
        <v>96</v>
      </c>
      <c r="B18" s="107"/>
      <c r="C18" s="107"/>
      <c r="D18" s="107"/>
      <c r="E18" s="107"/>
      <c r="F18" s="109"/>
      <c r="G18" s="12" t="s">
        <v>69</v>
      </c>
      <c r="H18" s="182" t="str">
        <f>IFERROR(INDEX(受講料!$A$2:$D$29,MATCH(C15&amp;J14,INDEX(受講料!$A$2:$A$29&amp;受講料!$B$2:$B$29,),),MATCH('②申込書(3名)'!$H$5,受講料!1:1,0)),"0")</f>
        <v>0</v>
      </c>
      <c r="I18" s="182"/>
      <c r="J18" s="11" t="s">
        <v>73</v>
      </c>
    </row>
    <row r="19" spans="1:12" ht="18.75" customHeight="1" thickTop="1" x14ac:dyDescent="0.2">
      <c r="A19" s="101" t="s" ph="1">
        <v>10</v>
      </c>
      <c r="B19" s="103"/>
      <c r="C19" s="200"/>
      <c r="D19" s="201"/>
      <c r="E19" s="198" t="s">
        <v>53</v>
      </c>
      <c r="F19" s="113"/>
      <c r="G19" s="221" t="s">
        <v>56</v>
      </c>
      <c r="H19" s="222"/>
      <c r="I19" s="223"/>
      <c r="J19" s="20" t="s">
        <v>67</v>
      </c>
      <c r="K19" s="37"/>
    </row>
    <row r="20" spans="1:12" ht="32.25" customHeight="1" thickBot="1" x14ac:dyDescent="0.25">
      <c r="A20" s="95"/>
      <c r="B20" s="184"/>
      <c r="C20" s="178"/>
      <c r="D20" s="179"/>
      <c r="E20" s="199" t="s">
        <v>1</v>
      </c>
      <c r="F20" s="183"/>
      <c r="G20" s="31" t="s">
        <v>98</v>
      </c>
      <c r="H20" s="7" t="s">
        <v>55</v>
      </c>
      <c r="I20" s="8" t="str">
        <f>IFERROR(G20+13,"-")</f>
        <v>-</v>
      </c>
      <c r="J20" s="224">
        <f>COUNT(I20:I23)</f>
        <v>0</v>
      </c>
      <c r="K20" s="39" t="s">
        <v>51</v>
      </c>
      <c r="L20" s="41">
        <f>IFERROR(MIN(K11,K17,K23),"")</f>
        <v>0</v>
      </c>
    </row>
    <row r="21" spans="1:12" ht="32.25" customHeight="1" thickBot="1" x14ac:dyDescent="0.25">
      <c r="A21" s="180" t="s">
        <v>2</v>
      </c>
      <c r="B21" s="181"/>
      <c r="C21" s="168" t="s">
        <v>91</v>
      </c>
      <c r="D21" s="169"/>
      <c r="E21" s="82" t="s">
        <v>3</v>
      </c>
      <c r="F21" s="183"/>
      <c r="G21" s="31" t="s">
        <v>98</v>
      </c>
      <c r="H21" s="7" t="s">
        <v>55</v>
      </c>
      <c r="I21" s="8" t="str">
        <f t="shared" ref="I21:I23" si="2">IFERROR(G21+13,"-")</f>
        <v>-</v>
      </c>
      <c r="J21" s="224"/>
      <c r="K21" s="40" t="str">
        <f>IFERROR(VLOOKUP(MIN(G20:G23),申込!A2:B7,2,0),"")</f>
        <v/>
      </c>
    </row>
    <row r="22" spans="1:12" ht="32.25" customHeight="1" x14ac:dyDescent="0.2">
      <c r="A22" s="87" t="s">
        <v>74</v>
      </c>
      <c r="B22" s="172"/>
      <c r="C22" s="170"/>
      <c r="D22" s="171"/>
      <c r="E22" s="199" t="s">
        <v>8</v>
      </c>
      <c r="F22" s="183"/>
      <c r="G22" s="31" t="s">
        <v>98</v>
      </c>
      <c r="H22" s="7" t="s">
        <v>55</v>
      </c>
      <c r="I22" s="8" t="str">
        <f t="shared" si="2"/>
        <v>-</v>
      </c>
      <c r="J22" s="224"/>
      <c r="K22" s="39" t="s">
        <v>52</v>
      </c>
      <c r="L22" s="42">
        <f>MIN(K9,K15,K21)</f>
        <v>0</v>
      </c>
    </row>
    <row r="23" spans="1:12" ht="32.25" customHeight="1" x14ac:dyDescent="0.2">
      <c r="A23" s="91" t="s">
        <v>0</v>
      </c>
      <c r="B23" s="203"/>
      <c r="C23" s="185"/>
      <c r="D23" s="186"/>
      <c r="E23" s="199" t="s">
        <v>4</v>
      </c>
      <c r="F23" s="183"/>
      <c r="G23" s="32" t="s">
        <v>98</v>
      </c>
      <c r="H23" s="16" t="s">
        <v>55</v>
      </c>
      <c r="I23" s="8" t="str">
        <f t="shared" si="2"/>
        <v>-</v>
      </c>
      <c r="J23" s="225"/>
      <c r="K23" s="40" t="str">
        <f>IFERROR(VLOOKUP(MIN(G20:G23),入金!A2:B12,2,0),"")</f>
        <v/>
      </c>
    </row>
    <row r="24" spans="1:12" ht="35.25" customHeight="1" thickBot="1" x14ac:dyDescent="0.25">
      <c r="A24" s="106" t="s">
        <v>96</v>
      </c>
      <c r="B24" s="107"/>
      <c r="C24" s="107"/>
      <c r="D24" s="107"/>
      <c r="E24" s="107"/>
      <c r="F24" s="109"/>
      <c r="G24" s="12" t="s">
        <v>68</v>
      </c>
      <c r="H24" s="182" t="str">
        <f>IFERROR(INDEX(受講料!$A$2:$D$29,MATCH(C21&amp;J20,INDEX(受講料!$A$2:$A$29&amp;受講料!$B$2:$B$29,),),MATCH('②申込書(3名)'!$H$5,受講料!1:1,0)),"0")</f>
        <v>0</v>
      </c>
      <c r="I24" s="182"/>
      <c r="J24" s="11" t="s">
        <v>73</v>
      </c>
      <c r="K24" s="37"/>
    </row>
    <row r="25" spans="1:12" ht="24" customHeight="1" thickTop="1" thickBot="1" x14ac:dyDescent="0.35">
      <c r="A25" s="124" t="s">
        <v>66</v>
      </c>
      <c r="B25" s="125"/>
      <c r="C25" s="213" t="s">
        <v>99</v>
      </c>
      <c r="E25" s="130" t="s">
        <v>84</v>
      </c>
      <c r="F25" s="130"/>
      <c r="G25" s="131">
        <f>IFERROR(SUM(H12+H18+H24),"0")</f>
        <v>0</v>
      </c>
      <c r="H25" s="131"/>
      <c r="I25" s="131"/>
      <c r="J25" s="23" t="s">
        <v>85</v>
      </c>
      <c r="K25" s="43"/>
    </row>
    <row r="26" spans="1:12" ht="15.75" customHeight="1" thickTop="1" x14ac:dyDescent="0.2">
      <c r="A26" s="126"/>
      <c r="B26" s="127"/>
      <c r="C26" s="214"/>
      <c r="F26" s="2"/>
      <c r="G26" s="24" t="s">
        <v>82</v>
      </c>
      <c r="H26" s="132" t="s">
        <v>83</v>
      </c>
      <c r="I26" s="132"/>
      <c r="J26" s="2"/>
      <c r="K26" s="43"/>
    </row>
    <row r="27" spans="1:12" ht="15.75" customHeight="1" x14ac:dyDescent="0.2">
      <c r="A27" s="126"/>
      <c r="B27" s="127"/>
      <c r="C27" s="214"/>
      <c r="F27" s="17"/>
      <c r="G27" s="25" t="str">
        <f>IF(L22=0,"月日",L22)</f>
        <v>月日</v>
      </c>
      <c r="H27" s="5"/>
      <c r="I27" s="25" t="str">
        <f>IF(L20=0,"月日",L20)</f>
        <v>月日</v>
      </c>
      <c r="J27" s="2"/>
      <c r="K27" s="44"/>
    </row>
    <row r="28" spans="1:12" ht="26.25" customHeight="1" thickBot="1" x14ac:dyDescent="0.25">
      <c r="A28" s="18" t="s">
        <v>80</v>
      </c>
      <c r="B28" s="19" t="s">
        <v>79</v>
      </c>
      <c r="C28" s="30"/>
      <c r="D28" s="21"/>
      <c r="E28" s="133" t="s">
        <v>71</v>
      </c>
      <c r="F28" s="134"/>
      <c r="G28" s="215"/>
      <c r="H28" s="216"/>
      <c r="I28" s="217"/>
      <c r="J28" s="15"/>
    </row>
    <row r="29" spans="1:12" ht="19" customHeight="1" thickTop="1" x14ac:dyDescent="0.2">
      <c r="A29" s="207"/>
      <c r="B29" s="208"/>
      <c r="C29" s="208"/>
      <c r="D29" s="209"/>
      <c r="E29" s="144" t="s">
        <v>72</v>
      </c>
      <c r="F29" s="145"/>
      <c r="G29" s="145"/>
      <c r="H29" s="145"/>
      <c r="I29" s="146"/>
      <c r="J29" s="13"/>
    </row>
    <row r="30" spans="1:12" ht="45" customHeight="1" thickBot="1" x14ac:dyDescent="0.25">
      <c r="A30" s="210"/>
      <c r="B30" s="211"/>
      <c r="C30" s="211"/>
      <c r="D30" s="212"/>
      <c r="E30" s="165"/>
      <c r="F30" s="166"/>
      <c r="G30" s="166"/>
      <c r="H30" s="166"/>
      <c r="I30" s="167"/>
      <c r="J30" s="22"/>
    </row>
    <row r="31" spans="1:12" ht="13.5" thickTop="1" x14ac:dyDescent="0.2">
      <c r="A31" s="3" t="s">
        <v>11</v>
      </c>
      <c r="B31" s="3"/>
      <c r="C31" s="3"/>
      <c r="D31" s="3"/>
      <c r="E31" s="120" t="s">
        <v>13</v>
      </c>
      <c r="F31" s="121"/>
      <c r="G31" s="121"/>
      <c r="H31" s="121"/>
      <c r="I31" s="121"/>
      <c r="J31" s="122"/>
      <c r="K31" s="45"/>
    </row>
    <row r="32" spans="1:12" ht="22.5" customHeight="1" x14ac:dyDescent="0.2">
      <c r="A32" s="152" t="s">
        <v>12</v>
      </c>
      <c r="B32" s="153"/>
      <c r="C32" s="185"/>
      <c r="D32" s="186"/>
      <c r="E32" s="187"/>
      <c r="F32" s="188"/>
      <c r="G32" s="188"/>
      <c r="H32" s="188"/>
      <c r="I32" s="188"/>
      <c r="J32" s="189"/>
      <c r="K32" s="46"/>
    </row>
    <row r="33" spans="1:11" ht="17.25" customHeight="1" x14ac:dyDescent="0.2">
      <c r="A33" s="152" t="s">
        <v>76</v>
      </c>
      <c r="B33" s="153"/>
      <c r="C33" s="185"/>
      <c r="D33" s="186"/>
      <c r="E33" s="190"/>
      <c r="F33" s="191"/>
      <c r="G33" s="191"/>
      <c r="H33" s="191"/>
      <c r="I33" s="191"/>
      <c r="J33" s="192"/>
      <c r="K33" s="46"/>
    </row>
    <row r="34" spans="1:11" ht="27" customHeight="1" x14ac:dyDescent="0.2">
      <c r="A34" s="152" t="s">
        <v>75</v>
      </c>
      <c r="B34" s="153"/>
      <c r="C34" s="185"/>
      <c r="D34" s="186"/>
      <c r="E34" s="190"/>
      <c r="F34" s="191"/>
      <c r="G34" s="191"/>
      <c r="H34" s="191"/>
      <c r="I34" s="191"/>
      <c r="J34" s="192"/>
      <c r="K34" s="46"/>
    </row>
    <row r="35" spans="1:11" ht="19.5" customHeight="1" x14ac:dyDescent="0.2">
      <c r="A35" s="152" t="s">
        <v>14</v>
      </c>
      <c r="B35" s="153"/>
      <c r="C35" s="185"/>
      <c r="D35" s="186"/>
      <c r="E35" s="193"/>
      <c r="F35" s="194"/>
      <c r="G35" s="194"/>
      <c r="H35" s="194"/>
      <c r="I35" s="194"/>
      <c r="J35" s="195"/>
      <c r="K35" s="46"/>
    </row>
    <row r="36" spans="1:11" x14ac:dyDescent="0.2">
      <c r="A36" s="150" t="s">
        <v>87</v>
      </c>
      <c r="B36" s="150"/>
      <c r="C36" s="150"/>
      <c r="D36" s="150"/>
      <c r="E36" s="150"/>
      <c r="F36" s="150"/>
      <c r="G36" s="150"/>
      <c r="H36" s="150"/>
      <c r="I36" s="150"/>
      <c r="J36" s="150"/>
    </row>
    <row r="37" spans="1:11" x14ac:dyDescent="0.2">
      <c r="A37" s="151" t="s">
        <v>88</v>
      </c>
      <c r="B37" s="151"/>
      <c r="C37" s="151"/>
      <c r="D37" s="151"/>
      <c r="E37" s="151"/>
      <c r="F37" s="151"/>
      <c r="G37" s="151"/>
      <c r="H37" s="151"/>
      <c r="I37" s="151"/>
      <c r="J37" s="151"/>
    </row>
    <row r="38" spans="1:11" x14ac:dyDescent="0.2">
      <c r="E38" s="3"/>
      <c r="F38" s="4"/>
      <c r="G38" s="3"/>
      <c r="H38" s="3"/>
    </row>
    <row r="39" spans="1:11" x14ac:dyDescent="0.2">
      <c r="E39" s="3"/>
      <c r="F39" s="4"/>
      <c r="G39" s="3"/>
      <c r="H39" s="3"/>
    </row>
    <row r="40" spans="1:11" x14ac:dyDescent="0.2">
      <c r="E40" s="3"/>
      <c r="F40" s="4"/>
      <c r="G40" s="3"/>
      <c r="H40" s="3"/>
    </row>
    <row r="41" spans="1:11" x14ac:dyDescent="0.2">
      <c r="E41" s="3"/>
      <c r="F41" s="4"/>
      <c r="G41" s="3"/>
      <c r="H41" s="3"/>
    </row>
    <row r="42" spans="1:11" x14ac:dyDescent="0.2">
      <c r="E42" s="3"/>
      <c r="F42" s="4"/>
      <c r="G42" s="3"/>
      <c r="H42" s="3"/>
    </row>
    <row r="43" spans="1:11" x14ac:dyDescent="0.2">
      <c r="E43" s="3"/>
      <c r="F43" s="4"/>
      <c r="G43" s="3"/>
      <c r="H43" s="3"/>
    </row>
    <row r="44" spans="1:11" x14ac:dyDescent="0.2">
      <c r="E44" s="3"/>
      <c r="F44" s="4"/>
      <c r="G44" s="3"/>
      <c r="H44" s="3"/>
    </row>
    <row r="45" spans="1:11" x14ac:dyDescent="0.2">
      <c r="E45" s="3"/>
      <c r="F45" s="4"/>
      <c r="G45" s="3"/>
      <c r="H45" s="3"/>
    </row>
  </sheetData>
  <sheetProtection algorithmName="SHA-512" hashValue="TLfNL5lijIu2LPBKes7myQWTlzjOua5njhlGrnDKB/nZZC3P/NLIVSpuj+e7dzf8OLTsslPukGPkX3sUQWxbzA==" saltValue="P/2wsV4/Jg5lmVIh7zadIA==" spinCount="100000" sheet="1" objects="1" scenarios="1" selectLockedCells="1"/>
  <mergeCells count="81">
    <mergeCell ref="A23:B23"/>
    <mergeCell ref="H26:I26"/>
    <mergeCell ref="H6:J6"/>
    <mergeCell ref="G7:I7"/>
    <mergeCell ref="J8:J11"/>
    <mergeCell ref="J14:J17"/>
    <mergeCell ref="J20:J23"/>
    <mergeCell ref="G19:I19"/>
    <mergeCell ref="G13:I13"/>
    <mergeCell ref="C22:D22"/>
    <mergeCell ref="C17:D17"/>
    <mergeCell ref="C10:D10"/>
    <mergeCell ref="C20:D20"/>
    <mergeCell ref="C19:D19"/>
    <mergeCell ref="A12:F12"/>
    <mergeCell ref="A21:B21"/>
    <mergeCell ref="E31:J31"/>
    <mergeCell ref="E11:F11"/>
    <mergeCell ref="C11:D11"/>
    <mergeCell ref="E29:I29"/>
    <mergeCell ref="E22:F22"/>
    <mergeCell ref="E23:F23"/>
    <mergeCell ref="A29:D30"/>
    <mergeCell ref="A15:B15"/>
    <mergeCell ref="A25:B27"/>
    <mergeCell ref="C25:C27"/>
    <mergeCell ref="A16:B16"/>
    <mergeCell ref="A17:B17"/>
    <mergeCell ref="G28:I28"/>
    <mergeCell ref="H12:I12"/>
    <mergeCell ref="E20:F20"/>
    <mergeCell ref="A24:F24"/>
    <mergeCell ref="A22:B22"/>
    <mergeCell ref="A18:F18"/>
    <mergeCell ref="E17:F17"/>
    <mergeCell ref="E10:F10"/>
    <mergeCell ref="E15:F15"/>
    <mergeCell ref="E16:F16"/>
    <mergeCell ref="E19:F19"/>
    <mergeCell ref="A1:K1"/>
    <mergeCell ref="A5:A6"/>
    <mergeCell ref="E13:F13"/>
    <mergeCell ref="C9:D9"/>
    <mergeCell ref="E9:F9"/>
    <mergeCell ref="E8:F8"/>
    <mergeCell ref="C8:D8"/>
    <mergeCell ref="C7:D7"/>
    <mergeCell ref="C13:D13"/>
    <mergeCell ref="A13:B14"/>
    <mergeCell ref="E7:F7"/>
    <mergeCell ref="A7:B8"/>
    <mergeCell ref="A11:B11"/>
    <mergeCell ref="H5:J5"/>
    <mergeCell ref="E14:F14"/>
    <mergeCell ref="A37:J37"/>
    <mergeCell ref="C33:D33"/>
    <mergeCell ref="C32:D32"/>
    <mergeCell ref="A35:B35"/>
    <mergeCell ref="A34:B34"/>
    <mergeCell ref="A33:B33"/>
    <mergeCell ref="A32:B32"/>
    <mergeCell ref="C35:D35"/>
    <mergeCell ref="C34:D34"/>
    <mergeCell ref="A36:J36"/>
    <mergeCell ref="E32:J35"/>
    <mergeCell ref="E30:I30"/>
    <mergeCell ref="C15:D15"/>
    <mergeCell ref="C16:D16"/>
    <mergeCell ref="A10:B10"/>
    <mergeCell ref="B5:F6"/>
    <mergeCell ref="C14:D14"/>
    <mergeCell ref="A9:B9"/>
    <mergeCell ref="E28:F28"/>
    <mergeCell ref="H24:I24"/>
    <mergeCell ref="E21:F21"/>
    <mergeCell ref="H18:I18"/>
    <mergeCell ref="A19:B20"/>
    <mergeCell ref="C23:D23"/>
    <mergeCell ref="C21:D21"/>
    <mergeCell ref="E25:F25"/>
    <mergeCell ref="G25:I25"/>
  </mergeCells>
  <phoneticPr fontId="26"/>
  <dataValidations count="1">
    <dataValidation type="list" allowBlank="1" showInputMessage="1" showErrorMessage="1" sqref="C25:C27" xr:uid="{00000000-0002-0000-0000-000000000000}">
      <formula1>"(*選択),不要,希望する"</formula1>
    </dataValidation>
  </dataValidations>
  <pageMargins left="0.70866141732283472" right="0.31496062992125984" top="0.31" bottom="0.35433070866141736" header="0.26" footer="0.31496062992125984"/>
  <pageSetup paperSize="9" scale="84" orientation="portrait" blackAndWhite="1" r:id="rId1"/>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000-000002000000}">
          <x14:formula1>
            <xm:f>会員種別!$A$1:$A$3</xm:f>
          </x14:formula1>
          <xm:sqref>H5</xm:sqref>
        </x14:dataValidation>
        <x14:dataValidation type="list" allowBlank="1" showInputMessage="1" showErrorMessage="1" xr:uid="{00000000-0002-0000-0000-000004000000}">
          <x14:formula1>
            <xm:f>支部!$A$1:$A$35</xm:f>
          </x14:formula1>
          <xm:sqref>H6</xm:sqref>
        </x14:dataValidation>
        <x14:dataValidation type="list" allowBlank="1" showInputMessage="1" showErrorMessage="1" xr:uid="{00000000-0002-0000-0000-000001000000}">
          <x14:formula1>
            <xm:f>講習歴!$A$1:$A$8</xm:f>
          </x14:formula1>
          <xm:sqref>C15:D15 C9:D9 C21:D21</xm:sqref>
        </x14:dataValidation>
        <x14:dataValidation type="list" allowBlank="1" showInputMessage="1" showErrorMessage="1" xr:uid="{00000000-0002-0000-0000-000003000000}">
          <x14:formula1>
            <xm:f>日程!$A$2:$A$8</xm:f>
          </x14:formula1>
          <xm:sqref>G20:G23 G14:G17 G8:G11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25"/>
  <sheetViews>
    <sheetView workbookViewId="0">
      <selection activeCell="K14" sqref="K14"/>
    </sheetView>
  </sheetViews>
  <sheetFormatPr defaultColWidth="9" defaultRowHeight="13" x14ac:dyDescent="0.2"/>
  <cols>
    <col min="1" max="16384" width="9" style="47"/>
  </cols>
  <sheetData>
    <row r="1" spans="1:4" x14ac:dyDescent="0.2">
      <c r="A1" s="47" t="s">
        <v>64</v>
      </c>
      <c r="B1" s="47" t="s">
        <v>63</v>
      </c>
      <c r="C1" s="47" t="s">
        <v>78</v>
      </c>
      <c r="D1" s="37" t="s">
        <v>62</v>
      </c>
    </row>
    <row r="2" spans="1:4" x14ac:dyDescent="0.2">
      <c r="A2" s="47" t="s">
        <v>101</v>
      </c>
      <c r="B2" s="47">
        <v>4</v>
      </c>
      <c r="C2" s="48">
        <v>59400</v>
      </c>
      <c r="D2" s="48">
        <v>43450</v>
      </c>
    </row>
    <row r="3" spans="1:4" x14ac:dyDescent="0.2">
      <c r="A3" s="47" t="s">
        <v>101</v>
      </c>
      <c r="B3" s="47">
        <v>3</v>
      </c>
      <c r="C3" s="48">
        <v>50600</v>
      </c>
      <c r="D3" s="48">
        <v>36850</v>
      </c>
    </row>
    <row r="4" spans="1:4" x14ac:dyDescent="0.2">
      <c r="A4" s="47" t="s">
        <v>101</v>
      </c>
      <c r="B4" s="47">
        <v>2</v>
      </c>
      <c r="C4" s="48">
        <v>39600</v>
      </c>
      <c r="D4" s="48">
        <v>28050</v>
      </c>
    </row>
    <row r="5" spans="1:4" x14ac:dyDescent="0.2">
      <c r="A5" s="47" t="s">
        <v>101</v>
      </c>
      <c r="B5" s="47">
        <v>1</v>
      </c>
      <c r="C5" s="48">
        <v>26400</v>
      </c>
      <c r="D5" s="48">
        <v>18150</v>
      </c>
    </row>
    <row r="6" spans="1:4" x14ac:dyDescent="0.2">
      <c r="A6" s="47" t="s">
        <v>100</v>
      </c>
      <c r="B6" s="47">
        <v>4</v>
      </c>
      <c r="C6" s="47">
        <f>C2/2</f>
        <v>29700</v>
      </c>
      <c r="D6" s="47">
        <f>D2/2</f>
        <v>21725</v>
      </c>
    </row>
    <row r="7" spans="1:4" x14ac:dyDescent="0.2">
      <c r="A7" s="47" t="s">
        <v>100</v>
      </c>
      <c r="B7" s="47">
        <v>3</v>
      </c>
      <c r="C7" s="47">
        <f t="shared" ref="C7:D9" si="0">C3/2</f>
        <v>25300</v>
      </c>
      <c r="D7" s="47">
        <f t="shared" si="0"/>
        <v>18425</v>
      </c>
    </row>
    <row r="8" spans="1:4" x14ac:dyDescent="0.2">
      <c r="A8" s="47" t="s">
        <v>100</v>
      </c>
      <c r="B8" s="47">
        <v>2</v>
      </c>
      <c r="C8" s="47">
        <f t="shared" si="0"/>
        <v>19800</v>
      </c>
      <c r="D8" s="47">
        <f t="shared" si="0"/>
        <v>14025</v>
      </c>
    </row>
    <row r="9" spans="1:4" x14ac:dyDescent="0.2">
      <c r="A9" s="47" t="s">
        <v>100</v>
      </c>
      <c r="B9" s="47">
        <v>1</v>
      </c>
      <c r="C9" s="47">
        <f t="shared" si="0"/>
        <v>13200</v>
      </c>
      <c r="D9" s="47">
        <f t="shared" si="0"/>
        <v>9075</v>
      </c>
    </row>
    <row r="10" spans="1:4" x14ac:dyDescent="0.2">
      <c r="A10" s="47" t="s">
        <v>92</v>
      </c>
      <c r="B10" s="47">
        <v>4</v>
      </c>
      <c r="C10" s="47">
        <v>29700</v>
      </c>
      <c r="D10" s="47">
        <v>21725</v>
      </c>
    </row>
    <row r="11" spans="1:4" x14ac:dyDescent="0.2">
      <c r="A11" s="47" t="s">
        <v>92</v>
      </c>
      <c r="B11" s="47">
        <v>3</v>
      </c>
      <c r="C11" s="47">
        <v>25300</v>
      </c>
      <c r="D11" s="47">
        <v>18425</v>
      </c>
    </row>
    <row r="12" spans="1:4" x14ac:dyDescent="0.2">
      <c r="A12" s="47" t="s">
        <v>92</v>
      </c>
      <c r="B12" s="47">
        <v>2</v>
      </c>
      <c r="C12" s="47">
        <v>19800</v>
      </c>
      <c r="D12" s="47">
        <v>14025</v>
      </c>
    </row>
    <row r="13" spans="1:4" x14ac:dyDescent="0.2">
      <c r="A13" s="47" t="s">
        <v>92</v>
      </c>
      <c r="B13" s="47">
        <v>1</v>
      </c>
      <c r="C13" s="47">
        <v>13200</v>
      </c>
      <c r="D13" s="47">
        <v>9075</v>
      </c>
    </row>
    <row r="14" spans="1:4" x14ac:dyDescent="0.2">
      <c r="A14" s="47" t="s">
        <v>65</v>
      </c>
      <c r="B14" s="47">
        <v>4</v>
      </c>
      <c r="C14" s="47">
        <v>29700</v>
      </c>
      <c r="D14" s="47">
        <v>21725</v>
      </c>
    </row>
    <row r="15" spans="1:4" x14ac:dyDescent="0.2">
      <c r="A15" s="47" t="s">
        <v>65</v>
      </c>
      <c r="B15" s="47">
        <v>3</v>
      </c>
      <c r="C15" s="47">
        <v>25300</v>
      </c>
      <c r="D15" s="47">
        <v>18425</v>
      </c>
    </row>
    <row r="16" spans="1:4" x14ac:dyDescent="0.2">
      <c r="A16" s="47" t="s">
        <v>65</v>
      </c>
      <c r="B16" s="47">
        <v>2</v>
      </c>
      <c r="C16" s="47">
        <v>19800</v>
      </c>
      <c r="D16" s="47">
        <v>14025</v>
      </c>
    </row>
    <row r="17" spans="1:4" x14ac:dyDescent="0.2">
      <c r="A17" s="47" t="s">
        <v>65</v>
      </c>
      <c r="B17" s="47">
        <v>1</v>
      </c>
      <c r="C17" s="47">
        <v>13200</v>
      </c>
      <c r="D17" s="47">
        <v>9075</v>
      </c>
    </row>
    <row r="18" spans="1:4" x14ac:dyDescent="0.2">
      <c r="A18" s="47" t="s">
        <v>89</v>
      </c>
      <c r="B18" s="47">
        <v>4</v>
      </c>
      <c r="C18" s="47">
        <v>29700</v>
      </c>
      <c r="D18" s="47">
        <v>21725</v>
      </c>
    </row>
    <row r="19" spans="1:4" x14ac:dyDescent="0.2">
      <c r="A19" s="47" t="s">
        <v>89</v>
      </c>
      <c r="B19" s="47">
        <v>3</v>
      </c>
      <c r="C19" s="47">
        <v>25300</v>
      </c>
      <c r="D19" s="47">
        <v>18425</v>
      </c>
    </row>
    <row r="20" spans="1:4" x14ac:dyDescent="0.2">
      <c r="A20" s="47" t="s">
        <v>89</v>
      </c>
      <c r="B20" s="47">
        <v>2</v>
      </c>
      <c r="C20" s="47">
        <v>19800</v>
      </c>
      <c r="D20" s="47">
        <v>14025</v>
      </c>
    </row>
    <row r="21" spans="1:4" x14ac:dyDescent="0.2">
      <c r="A21" s="47" t="s">
        <v>89</v>
      </c>
      <c r="B21" s="47">
        <v>1</v>
      </c>
      <c r="C21" s="47">
        <v>13200</v>
      </c>
      <c r="D21" s="47">
        <v>9075</v>
      </c>
    </row>
    <row r="22" spans="1:4" x14ac:dyDescent="0.2">
      <c r="A22" s="47" t="s">
        <v>90</v>
      </c>
      <c r="B22" s="47">
        <v>4</v>
      </c>
      <c r="C22" s="47">
        <v>29700</v>
      </c>
      <c r="D22" s="47">
        <v>21725</v>
      </c>
    </row>
    <row r="23" spans="1:4" x14ac:dyDescent="0.2">
      <c r="A23" s="47" t="s">
        <v>90</v>
      </c>
      <c r="B23" s="47">
        <v>3</v>
      </c>
      <c r="C23" s="47">
        <v>25300</v>
      </c>
      <c r="D23" s="47">
        <v>18425</v>
      </c>
    </row>
    <row r="24" spans="1:4" x14ac:dyDescent="0.2">
      <c r="A24" s="47" t="s">
        <v>90</v>
      </c>
      <c r="B24" s="47">
        <v>2</v>
      </c>
      <c r="C24" s="47">
        <v>19800</v>
      </c>
      <c r="D24" s="47">
        <v>14025</v>
      </c>
    </row>
    <row r="25" spans="1:4" x14ac:dyDescent="0.2">
      <c r="A25" s="47" t="s">
        <v>90</v>
      </c>
      <c r="B25" s="47">
        <v>1</v>
      </c>
      <c r="C25" s="47">
        <v>13200</v>
      </c>
      <c r="D25" s="47">
        <v>9075</v>
      </c>
    </row>
  </sheetData>
  <sheetProtection algorithmName="SHA-512" hashValue="FbBRkVIyzaTq4DD/LoTJ5ON7LW9nk3QPI5PA1DhNeS/zWN6E2FMsbDxaveemLLMvLmAZGzPxyUpgFp4mLEPmHA==" saltValue="jAncy4XVkGA080QjtVzFSQ==" spinCount="100000" sheet="1" selectLockedCells="1"/>
  <phoneticPr fontId="26"/>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B3"/>
  <sheetViews>
    <sheetView zoomScale="190" zoomScaleNormal="190" workbookViewId="0">
      <selection activeCell="K14" sqref="K14"/>
    </sheetView>
  </sheetViews>
  <sheetFormatPr defaultColWidth="9" defaultRowHeight="14" x14ac:dyDescent="0.2"/>
  <cols>
    <col min="1" max="16384" width="9" style="54"/>
  </cols>
  <sheetData>
    <row r="1" spans="1:2" x14ac:dyDescent="0.2">
      <c r="A1" s="52" t="s">
        <v>93</v>
      </c>
      <c r="B1" s="53"/>
    </row>
    <row r="2" spans="1:2" x14ac:dyDescent="0.2">
      <c r="A2" s="52" t="s">
        <v>77</v>
      </c>
      <c r="B2" s="53"/>
    </row>
    <row r="3" spans="1:2" x14ac:dyDescent="0.2">
      <c r="A3" s="52" t="s">
        <v>62</v>
      </c>
      <c r="B3" s="53"/>
    </row>
  </sheetData>
  <sheetProtection algorithmName="SHA-512" hashValue="4LmoZ8FEHXGJLRH7qdGZvhZ76mgmEloaWK5MgWKwnjyvBSnd2HuDaMGXp2rNhLtXzoTyw8a+p/ZWMz2TEa2Hlg==" saltValue="ePhWS763eMJt5LIXogsZaA==" spinCount="100000" sheet="1" selectLockedCells="1"/>
  <phoneticPr fontId="26"/>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A35"/>
  <sheetViews>
    <sheetView workbookViewId="0">
      <selection activeCell="K14" sqref="K14"/>
    </sheetView>
  </sheetViews>
  <sheetFormatPr defaultColWidth="9" defaultRowHeight="13" x14ac:dyDescent="0.2"/>
  <cols>
    <col min="1" max="16384" width="9" style="47"/>
  </cols>
  <sheetData>
    <row r="1" spans="1:1" x14ac:dyDescent="0.2">
      <c r="A1" s="49" t="s">
        <v>6</v>
      </c>
    </row>
    <row r="2" spans="1:1" x14ac:dyDescent="0.2">
      <c r="A2" s="37" t="s">
        <v>18</v>
      </c>
    </row>
    <row r="3" spans="1:1" x14ac:dyDescent="0.2">
      <c r="A3" s="37" t="s">
        <v>19</v>
      </c>
    </row>
    <row r="4" spans="1:1" x14ac:dyDescent="0.2">
      <c r="A4" s="37" t="s">
        <v>20</v>
      </c>
    </row>
    <row r="5" spans="1:1" x14ac:dyDescent="0.2">
      <c r="A5" s="37" t="s">
        <v>21</v>
      </c>
    </row>
    <row r="6" spans="1:1" x14ac:dyDescent="0.2">
      <c r="A6" s="37" t="s">
        <v>22</v>
      </c>
    </row>
    <row r="7" spans="1:1" x14ac:dyDescent="0.2">
      <c r="A7" s="37" t="s">
        <v>23</v>
      </c>
    </row>
    <row r="8" spans="1:1" x14ac:dyDescent="0.2">
      <c r="A8" s="37" t="s">
        <v>24</v>
      </c>
    </row>
    <row r="9" spans="1:1" x14ac:dyDescent="0.2">
      <c r="A9" s="37" t="s">
        <v>25</v>
      </c>
    </row>
    <row r="10" spans="1:1" x14ac:dyDescent="0.2">
      <c r="A10" s="37" t="s">
        <v>16</v>
      </c>
    </row>
    <row r="11" spans="1:1" x14ac:dyDescent="0.2">
      <c r="A11" s="37" t="s">
        <v>26</v>
      </c>
    </row>
    <row r="12" spans="1:1" x14ac:dyDescent="0.2">
      <c r="A12" s="37" t="s">
        <v>27</v>
      </c>
    </row>
    <row r="13" spans="1:1" x14ac:dyDescent="0.2">
      <c r="A13" s="37" t="s">
        <v>28</v>
      </c>
    </row>
    <row r="14" spans="1:1" x14ac:dyDescent="0.2">
      <c r="A14" s="37" t="s">
        <v>29</v>
      </c>
    </row>
    <row r="15" spans="1:1" x14ac:dyDescent="0.2">
      <c r="A15" s="37" t="s">
        <v>30</v>
      </c>
    </row>
    <row r="16" spans="1:1" x14ac:dyDescent="0.2">
      <c r="A16" s="37" t="s">
        <v>31</v>
      </c>
    </row>
    <row r="17" spans="1:1" x14ac:dyDescent="0.2">
      <c r="A17" s="37" t="s">
        <v>32</v>
      </c>
    </row>
    <row r="18" spans="1:1" x14ac:dyDescent="0.2">
      <c r="A18" s="37" t="s">
        <v>33</v>
      </c>
    </row>
    <row r="19" spans="1:1" x14ac:dyDescent="0.2">
      <c r="A19" s="37" t="s">
        <v>34</v>
      </c>
    </row>
    <row r="20" spans="1:1" x14ac:dyDescent="0.2">
      <c r="A20" s="37" t="s">
        <v>35</v>
      </c>
    </row>
    <row r="21" spans="1:1" x14ac:dyDescent="0.2">
      <c r="A21" s="37" t="s">
        <v>36</v>
      </c>
    </row>
    <row r="22" spans="1:1" x14ac:dyDescent="0.2">
      <c r="A22" s="37" t="s">
        <v>17</v>
      </c>
    </row>
    <row r="23" spans="1:1" x14ac:dyDescent="0.2">
      <c r="A23" s="37" t="s">
        <v>37</v>
      </c>
    </row>
    <row r="24" spans="1:1" x14ac:dyDescent="0.2">
      <c r="A24" s="37" t="s">
        <v>38</v>
      </c>
    </row>
    <row r="25" spans="1:1" x14ac:dyDescent="0.2">
      <c r="A25" s="37" t="s">
        <v>39</v>
      </c>
    </row>
    <row r="26" spans="1:1" x14ac:dyDescent="0.2">
      <c r="A26" s="37" t="s">
        <v>40</v>
      </c>
    </row>
    <row r="27" spans="1:1" x14ac:dyDescent="0.2">
      <c r="A27" s="37" t="s">
        <v>41</v>
      </c>
    </row>
    <row r="28" spans="1:1" x14ac:dyDescent="0.2">
      <c r="A28" s="37" t="s">
        <v>42</v>
      </c>
    </row>
    <row r="29" spans="1:1" x14ac:dyDescent="0.2">
      <c r="A29" s="37" t="s">
        <v>97</v>
      </c>
    </row>
    <row r="30" spans="1:1" x14ac:dyDescent="0.2">
      <c r="A30" s="37" t="s">
        <v>43</v>
      </c>
    </row>
    <row r="31" spans="1:1" x14ac:dyDescent="0.2">
      <c r="A31" s="37" t="s">
        <v>44</v>
      </c>
    </row>
    <row r="32" spans="1:1" x14ac:dyDescent="0.2">
      <c r="A32" s="37" t="s">
        <v>45</v>
      </c>
    </row>
    <row r="33" spans="1:1" x14ac:dyDescent="0.2">
      <c r="A33" s="37" t="s">
        <v>46</v>
      </c>
    </row>
    <row r="34" spans="1:1" x14ac:dyDescent="0.2">
      <c r="A34" s="37" t="s">
        <v>47</v>
      </c>
    </row>
    <row r="35" spans="1:1" x14ac:dyDescent="0.2">
      <c r="A35" s="37" t="s">
        <v>48</v>
      </c>
    </row>
  </sheetData>
  <sheetProtection algorithmName="SHA-512" hashValue="B10oBk0+rvkD11HNYCeiFt6aEQ6pFmntvFa9nMpbG2V08+aPBpTrmFwNwr2NvMxNWQsy1dYTLaFZeKpC1C/SQg==" saltValue="xHaCJ8xg8aS3paUfEL6PaQ==" spinCount="100000" sheet="1" selectLockedCells="1"/>
  <phoneticPr fontId="26"/>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dimension ref="A1:P12"/>
  <sheetViews>
    <sheetView workbookViewId="0">
      <selection activeCell="K14" sqref="K14"/>
    </sheetView>
  </sheetViews>
  <sheetFormatPr defaultColWidth="9" defaultRowHeight="13" x14ac:dyDescent="0.2"/>
  <cols>
    <col min="1" max="16384" width="9" style="47"/>
  </cols>
  <sheetData>
    <row r="1" spans="1:16" x14ac:dyDescent="0.2">
      <c r="A1" s="47" t="s">
        <v>54</v>
      </c>
      <c r="B1" s="49"/>
      <c r="C1" s="49"/>
      <c r="D1" s="49"/>
    </row>
    <row r="2" spans="1:16" x14ac:dyDescent="0.2">
      <c r="A2" s="51" t="s">
        <v>98</v>
      </c>
      <c r="C2" s="47">
        <v>1</v>
      </c>
      <c r="D2" s="47">
        <v>2</v>
      </c>
      <c r="E2" s="47">
        <v>3</v>
      </c>
      <c r="F2" s="47">
        <v>4</v>
      </c>
      <c r="G2" s="47">
        <v>5</v>
      </c>
      <c r="H2" s="47">
        <v>6</v>
      </c>
      <c r="I2" s="47">
        <v>7</v>
      </c>
      <c r="J2" s="47">
        <v>8</v>
      </c>
      <c r="K2" s="47">
        <v>9</v>
      </c>
      <c r="L2" s="47">
        <v>10</v>
      </c>
      <c r="M2" s="47">
        <v>11</v>
      </c>
      <c r="N2" s="47">
        <v>12</v>
      </c>
      <c r="O2" s="47">
        <v>13</v>
      </c>
      <c r="P2" s="47">
        <v>14</v>
      </c>
    </row>
    <row r="3" spans="1:16" x14ac:dyDescent="0.2">
      <c r="A3" s="50">
        <v>44732</v>
      </c>
      <c r="C3" s="50">
        <v>44732</v>
      </c>
      <c r="D3" s="50">
        <v>44733</v>
      </c>
      <c r="E3" s="50">
        <v>44734</v>
      </c>
      <c r="F3" s="50">
        <v>44735</v>
      </c>
      <c r="G3" s="50">
        <v>44736</v>
      </c>
      <c r="H3" s="50">
        <v>44737</v>
      </c>
      <c r="I3" s="50">
        <v>44738</v>
      </c>
      <c r="J3" s="50">
        <v>44739</v>
      </c>
      <c r="K3" s="50">
        <v>44740</v>
      </c>
      <c r="L3" s="50">
        <v>44741</v>
      </c>
      <c r="M3" s="50">
        <v>44742</v>
      </c>
      <c r="N3" s="50">
        <v>44743</v>
      </c>
      <c r="O3" s="50">
        <v>44744</v>
      </c>
      <c r="P3" s="50">
        <v>44745</v>
      </c>
    </row>
    <row r="4" spans="1:16" x14ac:dyDescent="0.2">
      <c r="A4" s="50">
        <v>45111</v>
      </c>
      <c r="C4" s="50">
        <v>45111</v>
      </c>
      <c r="D4" s="50">
        <v>45112</v>
      </c>
      <c r="E4" s="50">
        <v>45113</v>
      </c>
      <c r="F4" s="50">
        <v>45114</v>
      </c>
      <c r="G4" s="50">
        <v>45115</v>
      </c>
      <c r="H4" s="50">
        <v>45116</v>
      </c>
      <c r="I4" s="50">
        <v>45117</v>
      </c>
      <c r="J4" s="50">
        <v>45118</v>
      </c>
      <c r="K4" s="50">
        <v>45119</v>
      </c>
      <c r="L4" s="50">
        <v>45120</v>
      </c>
      <c r="M4" s="50">
        <v>45121</v>
      </c>
      <c r="N4" s="50">
        <v>45122</v>
      </c>
      <c r="O4" s="50">
        <v>45123</v>
      </c>
      <c r="P4" s="50">
        <v>45124</v>
      </c>
    </row>
    <row r="5" spans="1:16" x14ac:dyDescent="0.2">
      <c r="A5" s="50">
        <v>45125</v>
      </c>
      <c r="C5" s="50">
        <v>45125</v>
      </c>
      <c r="D5" s="50">
        <v>45126</v>
      </c>
      <c r="E5" s="50">
        <v>45127</v>
      </c>
      <c r="F5" s="50">
        <v>45128</v>
      </c>
      <c r="G5" s="50">
        <v>45129</v>
      </c>
      <c r="H5" s="50">
        <v>45130</v>
      </c>
      <c r="I5" s="50">
        <v>45131</v>
      </c>
      <c r="J5" s="50">
        <v>45132</v>
      </c>
      <c r="K5" s="50">
        <v>45133</v>
      </c>
      <c r="L5" s="50">
        <v>45134</v>
      </c>
      <c r="M5" s="50">
        <v>45135</v>
      </c>
      <c r="N5" s="50">
        <v>45136</v>
      </c>
      <c r="O5" s="50">
        <v>45137</v>
      </c>
      <c r="P5" s="50">
        <v>45138</v>
      </c>
    </row>
    <row r="6" spans="1:16" x14ac:dyDescent="0.2">
      <c r="A6" s="50">
        <v>45139</v>
      </c>
      <c r="C6" s="50">
        <v>45139</v>
      </c>
      <c r="D6" s="50">
        <v>45140</v>
      </c>
      <c r="E6" s="50">
        <v>45141</v>
      </c>
      <c r="F6" s="50">
        <v>45142</v>
      </c>
      <c r="G6" s="50">
        <v>45143</v>
      </c>
      <c r="H6" s="50">
        <v>45144</v>
      </c>
      <c r="I6" s="50">
        <v>45145</v>
      </c>
      <c r="J6" s="50">
        <v>45146</v>
      </c>
      <c r="K6" s="50">
        <v>45147</v>
      </c>
      <c r="L6" s="50">
        <v>45148</v>
      </c>
      <c r="M6" s="50">
        <v>45149</v>
      </c>
      <c r="N6" s="50">
        <v>45150</v>
      </c>
      <c r="O6" s="50">
        <v>45151</v>
      </c>
      <c r="P6" s="50">
        <v>45152</v>
      </c>
    </row>
    <row r="7" spans="1:16" x14ac:dyDescent="0.2">
      <c r="A7" s="50">
        <v>45153</v>
      </c>
      <c r="C7" s="50">
        <v>45153</v>
      </c>
      <c r="D7" s="50">
        <v>45154</v>
      </c>
      <c r="E7" s="50">
        <v>45155</v>
      </c>
      <c r="F7" s="50">
        <v>45156</v>
      </c>
      <c r="G7" s="50">
        <v>45157</v>
      </c>
      <c r="H7" s="50">
        <v>45158</v>
      </c>
      <c r="I7" s="50">
        <v>45159</v>
      </c>
      <c r="J7" s="50">
        <v>45160</v>
      </c>
      <c r="K7" s="50">
        <v>45161</v>
      </c>
      <c r="L7" s="50">
        <v>45162</v>
      </c>
      <c r="M7" s="50">
        <v>45163</v>
      </c>
      <c r="N7" s="50">
        <v>45164</v>
      </c>
      <c r="O7" s="50">
        <v>45165</v>
      </c>
      <c r="P7" s="50">
        <v>45166</v>
      </c>
    </row>
    <row r="8" spans="1:16" x14ac:dyDescent="0.2">
      <c r="A8" s="50">
        <v>45167</v>
      </c>
      <c r="C8" s="50">
        <v>45167</v>
      </c>
      <c r="D8" s="50">
        <v>45168</v>
      </c>
      <c r="E8" s="50">
        <v>45169</v>
      </c>
      <c r="F8" s="50">
        <v>45170</v>
      </c>
      <c r="G8" s="50">
        <v>45171</v>
      </c>
      <c r="H8" s="50">
        <v>45172</v>
      </c>
      <c r="I8" s="50">
        <v>45173</v>
      </c>
      <c r="J8" s="50">
        <v>45174</v>
      </c>
      <c r="K8" s="50">
        <v>45175</v>
      </c>
      <c r="L8" s="50">
        <v>45176</v>
      </c>
      <c r="M8" s="50">
        <v>45177</v>
      </c>
      <c r="N8" s="50">
        <v>45178</v>
      </c>
      <c r="O8" s="50">
        <v>45179</v>
      </c>
      <c r="P8" s="50">
        <v>45180</v>
      </c>
    </row>
    <row r="11" spans="1:16" x14ac:dyDescent="0.2">
      <c r="A11" s="50"/>
    </row>
    <row r="12" spans="1:16" x14ac:dyDescent="0.2">
      <c r="A12" s="50"/>
    </row>
  </sheetData>
  <sheetProtection algorithmName="SHA-512" hashValue="t6gbxpFhGraMAXRjPNzp0pB4ksOG+fzOOb/1DBStyoWLdIE875fOF68JVd7VEIuSE0WVbJp9s4CLRUxWcJwZaA==" saltValue="W+WYNXxCo8lAAe+UPmKPWg==" spinCount="100000" sheet="1" selectLockedCells="1"/>
  <phoneticPr fontId="26"/>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7"/>
  <sheetViews>
    <sheetView workbookViewId="0">
      <selection activeCell="K14" sqref="K14"/>
    </sheetView>
  </sheetViews>
  <sheetFormatPr defaultColWidth="9" defaultRowHeight="13" x14ac:dyDescent="0.2"/>
  <cols>
    <col min="1" max="16384" width="9" style="47"/>
  </cols>
  <sheetData>
    <row r="1" spans="1:2" x14ac:dyDescent="0.2">
      <c r="A1" s="47" t="s">
        <v>54</v>
      </c>
      <c r="B1" s="47" t="s">
        <v>61</v>
      </c>
    </row>
    <row r="2" spans="1:2" x14ac:dyDescent="0.2">
      <c r="A2" s="50">
        <v>44732</v>
      </c>
      <c r="B2" s="50">
        <v>45078</v>
      </c>
    </row>
    <row r="3" spans="1:2" x14ac:dyDescent="0.2">
      <c r="A3" s="50">
        <v>45111</v>
      </c>
      <c r="B3" s="50">
        <v>45097</v>
      </c>
    </row>
    <row r="4" spans="1:2" x14ac:dyDescent="0.2">
      <c r="A4" s="50">
        <v>45125</v>
      </c>
      <c r="B4" s="50">
        <v>45097</v>
      </c>
    </row>
    <row r="5" spans="1:2" x14ac:dyDescent="0.2">
      <c r="A5" s="50">
        <v>45139</v>
      </c>
      <c r="B5" s="50">
        <v>45125</v>
      </c>
    </row>
    <row r="6" spans="1:2" x14ac:dyDescent="0.2">
      <c r="A6" s="50">
        <v>45153</v>
      </c>
      <c r="B6" s="50">
        <v>45125</v>
      </c>
    </row>
    <row r="7" spans="1:2" x14ac:dyDescent="0.2">
      <c r="A7" s="50">
        <v>45167</v>
      </c>
      <c r="B7" s="50">
        <v>45153</v>
      </c>
    </row>
  </sheetData>
  <sheetProtection algorithmName="SHA-512" hashValue="78FjKBJeksfi8MAyCF7DD1brSwRAaLnITMD7ZW8srXwm5yUWTi0oH+18HMsXVXKV0Zdjhmj/PXPXyXusyret3g==" saltValue="zbDGQT52k/H9tmlYcozBKg==" spinCount="100000" sheet="1" selectLockedCells="1"/>
  <phoneticPr fontId="26"/>
  <pageMargins left="0.7" right="0.7" top="0.75" bottom="0.75" header="0.3" footer="0.3"/>
  <pageSetup paperSize="9"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12"/>
  <sheetViews>
    <sheetView workbookViewId="0">
      <selection activeCell="K14" sqref="K14"/>
    </sheetView>
  </sheetViews>
  <sheetFormatPr defaultColWidth="9" defaultRowHeight="13" x14ac:dyDescent="0.2"/>
  <cols>
    <col min="1" max="1" width="15.08984375" style="47" customWidth="1"/>
    <col min="2" max="16384" width="9" style="47"/>
  </cols>
  <sheetData>
    <row r="1" spans="1:3" x14ac:dyDescent="0.2">
      <c r="A1" s="49" t="s">
        <v>60</v>
      </c>
      <c r="B1" s="49" t="s">
        <v>59</v>
      </c>
      <c r="C1" s="49"/>
    </row>
    <row r="2" spans="1:3" x14ac:dyDescent="0.2">
      <c r="A2" s="50">
        <v>44732</v>
      </c>
      <c r="B2" s="50">
        <v>45079</v>
      </c>
    </row>
    <row r="3" spans="1:3" x14ac:dyDescent="0.2">
      <c r="A3" s="50">
        <v>45111</v>
      </c>
      <c r="B3" s="50">
        <v>45099</v>
      </c>
    </row>
    <row r="4" spans="1:3" x14ac:dyDescent="0.2">
      <c r="A4" s="50">
        <v>45125</v>
      </c>
      <c r="B4" s="50">
        <v>45099</v>
      </c>
    </row>
    <row r="5" spans="1:3" x14ac:dyDescent="0.2">
      <c r="A5" s="50">
        <v>45139</v>
      </c>
      <c r="B5" s="50">
        <v>45127</v>
      </c>
    </row>
    <row r="6" spans="1:3" x14ac:dyDescent="0.2">
      <c r="A6" s="50">
        <v>45153</v>
      </c>
      <c r="B6" s="50">
        <v>45127</v>
      </c>
    </row>
    <row r="7" spans="1:3" x14ac:dyDescent="0.2">
      <c r="A7" s="50">
        <v>45167</v>
      </c>
      <c r="B7" s="50">
        <v>45155</v>
      </c>
    </row>
    <row r="8" spans="1:3" x14ac:dyDescent="0.2">
      <c r="A8" s="50"/>
      <c r="B8" s="50"/>
    </row>
    <row r="9" spans="1:3" x14ac:dyDescent="0.2">
      <c r="A9" s="50"/>
      <c r="B9" s="50"/>
    </row>
    <row r="10" spans="1:3" x14ac:dyDescent="0.2">
      <c r="A10" s="50"/>
      <c r="B10" s="50"/>
    </row>
    <row r="11" spans="1:3" x14ac:dyDescent="0.2">
      <c r="A11" s="50"/>
    </row>
    <row r="12" spans="1:3" x14ac:dyDescent="0.2">
      <c r="A12" s="50"/>
    </row>
  </sheetData>
  <sheetProtection algorithmName="SHA-512" hashValue="yk79rDfmTsdBu/lN/zmomqrV9/flut/W1GlF5vOV3VRz0nGcUxzI41YTCvgqb4D9eeCUyGOta/BOB/Q9d1Nekw==" saltValue="6lXiq2FQE1VWpYmu8J5PHg==" spinCount="100000" sheet="1" selectLockedCells="1"/>
  <phoneticPr fontId="26"/>
  <pageMargins left="0.7" right="0.7" top="0.75" bottom="0.75" header="0.3" footer="0.3"/>
  <pageSetup paperSize="9"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6"/>
  <dimension ref="A1:A7"/>
  <sheetViews>
    <sheetView zoomScaleNormal="100" workbookViewId="0">
      <selection activeCell="K14" sqref="K14"/>
    </sheetView>
  </sheetViews>
  <sheetFormatPr defaultColWidth="9" defaultRowHeight="13" x14ac:dyDescent="0.2"/>
  <cols>
    <col min="1" max="16384" width="9" style="47"/>
  </cols>
  <sheetData>
    <row r="1" spans="1:1" x14ac:dyDescent="0.2">
      <c r="A1" s="47" t="s">
        <v>91</v>
      </c>
    </row>
    <row r="2" spans="1:1" x14ac:dyDescent="0.2">
      <c r="A2" s="47" t="s">
        <v>101</v>
      </c>
    </row>
    <row r="3" spans="1:1" x14ac:dyDescent="0.2">
      <c r="A3" s="47" t="s">
        <v>100</v>
      </c>
    </row>
    <row r="4" spans="1:1" x14ac:dyDescent="0.2">
      <c r="A4" s="47" t="s">
        <v>92</v>
      </c>
    </row>
    <row r="5" spans="1:1" x14ac:dyDescent="0.2">
      <c r="A5" s="47" t="s">
        <v>58</v>
      </c>
    </row>
    <row r="6" spans="1:1" x14ac:dyDescent="0.2">
      <c r="A6" s="47" t="s">
        <v>49</v>
      </c>
    </row>
    <row r="7" spans="1:1" x14ac:dyDescent="0.2">
      <c r="A7" s="47" t="s">
        <v>50</v>
      </c>
    </row>
  </sheetData>
  <sheetProtection algorithmName="SHA-512" hashValue="ViLDcSfFUxZmDLsdZ51ynM7NObXX3ZL2/2pbXjbStdi8cCxf4XFXPlXGUVLJ+m8Tpqn5BVopL9ka0A6yyh7pyA==" saltValue="chXjuQXLykWBzWs8O4YEnA==" spinCount="100000" sheet="1" selectLockedCells="1"/>
  <sortState xmlns:xlrd2="http://schemas.microsoft.com/office/spreadsheetml/2017/richdata2" ref="A2:A12">
    <sortCondition descending="1" ref="A2"/>
  </sortState>
  <phoneticPr fontId="26"/>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8</vt:i4>
      </vt:variant>
    </vt:vector>
  </HeadingPairs>
  <TitlesOfParts>
    <vt:vector size="17" baseType="lpstr">
      <vt:lpstr>①記入例</vt:lpstr>
      <vt:lpstr>②申込書(3名)</vt:lpstr>
      <vt:lpstr>受講料</vt:lpstr>
      <vt:lpstr>会員種別</vt:lpstr>
      <vt:lpstr>支部</vt:lpstr>
      <vt:lpstr>日程</vt:lpstr>
      <vt:lpstr>申込</vt:lpstr>
      <vt:lpstr>入金</vt:lpstr>
      <vt:lpstr>講習歴</vt:lpstr>
      <vt:lpstr>①記入例!Print_Area</vt:lpstr>
      <vt:lpstr>'②申込書(3名)'!Print_Area</vt:lpstr>
      <vt:lpstr>あり</vt:lpstr>
      <vt:lpstr>なし</vt:lpstr>
      <vt:lpstr>会員</vt:lpstr>
      <vt:lpstr>視聴期間</vt:lpstr>
      <vt:lpstr>入金締切</vt:lpstr>
      <vt:lpstr>非会員</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HQUSER</dc:creator>
  <cp:lastModifiedBy>国常 秋穂</cp:lastModifiedBy>
  <cp:lastPrinted>2023-02-15T02:05:07Z</cp:lastPrinted>
  <dcterms:created xsi:type="dcterms:W3CDTF">2020-01-29T00:20:59Z</dcterms:created>
  <dcterms:modified xsi:type="dcterms:W3CDTF">2023-02-15T02:14:42Z</dcterms:modified>
</cp:coreProperties>
</file>